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/>
  <bookViews>
    <workbookView xWindow="-255" yWindow="270" windowWidth="13755" windowHeight="8340" tabRatio="904"/>
  </bookViews>
  <sheets>
    <sheet name="Viviendas Terminadas" sheetId="2" r:id="rId1"/>
    <sheet name="Terminadas publica" sheetId="22" r:id="rId2"/>
    <sheet name="Vivi. Terminadas Alquiler" sheetId="23" r:id="rId3"/>
    <sheet name="Vivi. termi Area Funcional" sheetId="4" r:id="rId4"/>
    <sheet name="Vivi Termi Capitales" sheetId="6" r:id="rId5"/>
  </sheets>
  <definedNames>
    <definedName name="_xlnm.Print_Area" localSheetId="1">'Terminadas publica'!$A$1:$L$65</definedName>
    <definedName name="_xlnm.Print_Area" localSheetId="4">'Vivi Termi Capitales'!$A$1:$M$27</definedName>
    <definedName name="_xlnm.Print_Area" localSheetId="3">'Vivi. termi Area Funcional'!$A$1:$L$154</definedName>
    <definedName name="_xlnm.Print_Area" localSheetId="2">'Vivi. Terminadas Alquiler'!$A$1:$L$56</definedName>
    <definedName name="_xlnm.Print_Area" localSheetId="0">'Viviendas Terminadas'!$A$1:$L$67</definedName>
    <definedName name="QR_Orokor">#REF!</definedName>
    <definedName name="_xlnm.Print_Titles" localSheetId="3">'Vivi. termi Area Funcional'!$1:$4</definedName>
  </definedNames>
  <calcPr calcId="145621"/>
</workbook>
</file>

<file path=xl/calcChain.xml><?xml version="1.0" encoding="utf-8"?>
<calcChain xmlns="http://schemas.openxmlformats.org/spreadsheetml/2006/main">
  <c r="C56" i="4" l="1"/>
  <c r="D56" i="4"/>
  <c r="E56" i="4"/>
  <c r="F56" i="4"/>
  <c r="G56" i="4"/>
  <c r="H56" i="4"/>
  <c r="I56" i="4"/>
  <c r="J56" i="4"/>
  <c r="K56" i="4"/>
  <c r="L56" i="4"/>
  <c r="C57" i="4"/>
  <c r="D57" i="4"/>
  <c r="E57" i="4"/>
  <c r="F57" i="4"/>
  <c r="G57" i="4"/>
  <c r="H57" i="4"/>
  <c r="I57" i="4"/>
  <c r="J57" i="4"/>
  <c r="K57" i="4"/>
  <c r="L57" i="4"/>
  <c r="C36" i="22"/>
  <c r="D36" i="22"/>
  <c r="C17" i="22"/>
  <c r="D17" i="22"/>
  <c r="E17" i="22"/>
  <c r="A4" i="4" l="1"/>
  <c r="A2" i="4"/>
  <c r="A4" i="23"/>
  <c r="A2" i="23"/>
  <c r="L23" i="22"/>
  <c r="K23" i="22"/>
  <c r="J23" i="22"/>
  <c r="I23" i="22"/>
  <c r="H23" i="22"/>
  <c r="G23" i="22"/>
  <c r="F23" i="22"/>
  <c r="E23" i="22"/>
  <c r="D23" i="22"/>
  <c r="C23" i="22"/>
  <c r="L63" i="2"/>
  <c r="L35" i="2"/>
  <c r="L38" i="2" s="1"/>
  <c r="L36" i="2"/>
  <c r="L37" i="2"/>
  <c r="M22" i="6"/>
  <c r="M16" i="6"/>
  <c r="M10" i="6"/>
  <c r="L43" i="4"/>
  <c r="L97" i="4"/>
  <c r="L52" i="4"/>
  <c r="L106" i="4"/>
  <c r="L53" i="4"/>
  <c r="L107" i="4"/>
  <c r="L47" i="4"/>
  <c r="L101" i="4"/>
  <c r="L49" i="4"/>
  <c r="L103" i="4"/>
  <c r="L111" i="4"/>
  <c r="L147" i="4" s="1"/>
  <c r="L54" i="4"/>
  <c r="L108" i="4"/>
  <c r="L45" i="4"/>
  <c r="L99" i="4"/>
  <c r="L110" i="4"/>
  <c r="L46" i="4"/>
  <c r="L100" i="4"/>
  <c r="L55" i="4"/>
  <c r="L109" i="4"/>
  <c r="L44" i="4"/>
  <c r="L98" i="4"/>
  <c r="L51" i="4"/>
  <c r="L105" i="4"/>
  <c r="L48" i="4"/>
  <c r="L102" i="4"/>
  <c r="L50" i="4"/>
  <c r="L104" i="4"/>
  <c r="L94" i="4"/>
  <c r="L76" i="4"/>
  <c r="L40" i="4"/>
  <c r="L22" i="4"/>
  <c r="L42" i="23"/>
  <c r="L21" i="23"/>
  <c r="L43" i="23"/>
  <c r="L22" i="23"/>
  <c r="L23" i="23"/>
  <c r="L44" i="23"/>
  <c r="L38" i="23"/>
  <c r="L31" i="23"/>
  <c r="L17" i="23"/>
  <c r="L10" i="23"/>
  <c r="L26" i="22"/>
  <c r="L51" i="22"/>
  <c r="L27" i="22"/>
  <c r="L52" i="22"/>
  <c r="L53" i="22"/>
  <c r="L28" i="22"/>
  <c r="L48" i="22"/>
  <c r="L26" i="2"/>
  <c r="L42" i="22" s="1"/>
  <c r="L36" i="22"/>
  <c r="L17" i="22"/>
  <c r="L11" i="22"/>
  <c r="L17" i="2"/>
  <c r="L18" i="2"/>
  <c r="L19" i="2"/>
  <c r="L49" i="2" s="1"/>
  <c r="L32" i="2"/>
  <c r="L14" i="2"/>
  <c r="L8" i="2"/>
  <c r="C22" i="4"/>
  <c r="D22" i="4"/>
  <c r="E22" i="4"/>
  <c r="F22" i="4"/>
  <c r="G22" i="4"/>
  <c r="H22" i="4"/>
  <c r="I22" i="4"/>
  <c r="J22" i="4"/>
  <c r="K22" i="4"/>
  <c r="C40" i="4"/>
  <c r="D40" i="4"/>
  <c r="E40" i="4"/>
  <c r="F40" i="4"/>
  <c r="G40" i="4"/>
  <c r="H40" i="4"/>
  <c r="I40" i="4"/>
  <c r="J40" i="4"/>
  <c r="K40" i="4"/>
  <c r="C44" i="4"/>
  <c r="C52" i="4"/>
  <c r="C45" i="4"/>
  <c r="C53" i="4"/>
  <c r="C46" i="4"/>
  <c r="C48" i="4"/>
  <c r="C50" i="4"/>
  <c r="C54" i="4"/>
  <c r="C51" i="4"/>
  <c r="C43" i="4"/>
  <c r="C47" i="4"/>
  <c r="C49" i="4"/>
  <c r="C55" i="4"/>
  <c r="D44" i="4"/>
  <c r="D52" i="4"/>
  <c r="D45" i="4"/>
  <c r="D53" i="4"/>
  <c r="D46" i="4"/>
  <c r="D48" i="4"/>
  <c r="D50" i="4"/>
  <c r="D54" i="4"/>
  <c r="D51" i="4"/>
  <c r="D43" i="4"/>
  <c r="D47" i="4"/>
  <c r="D49" i="4"/>
  <c r="D55" i="4"/>
  <c r="E44" i="4"/>
  <c r="E52" i="4"/>
  <c r="E45" i="4"/>
  <c r="E53" i="4"/>
  <c r="E46" i="4"/>
  <c r="E48" i="4"/>
  <c r="E50" i="4"/>
  <c r="E54" i="4"/>
  <c r="E51" i="4"/>
  <c r="E43" i="4"/>
  <c r="E47" i="4"/>
  <c r="E49" i="4"/>
  <c r="E55" i="4"/>
  <c r="F44" i="4"/>
  <c r="F52" i="4"/>
  <c r="F45" i="4"/>
  <c r="F53" i="4"/>
  <c r="F46" i="4"/>
  <c r="F48" i="4"/>
  <c r="F50" i="4"/>
  <c r="F54" i="4"/>
  <c r="F51" i="4"/>
  <c r="F43" i="4"/>
  <c r="F47" i="4"/>
  <c r="F49" i="4"/>
  <c r="F55" i="4"/>
  <c r="G44" i="4"/>
  <c r="G52" i="4"/>
  <c r="G45" i="4"/>
  <c r="G53" i="4"/>
  <c r="G46" i="4"/>
  <c r="G48" i="4"/>
  <c r="G50" i="4"/>
  <c r="G54" i="4"/>
  <c r="G51" i="4"/>
  <c r="G43" i="4"/>
  <c r="G47" i="4"/>
  <c r="G49" i="4"/>
  <c r="G55" i="4"/>
  <c r="H44" i="4"/>
  <c r="H52" i="4"/>
  <c r="H45" i="4"/>
  <c r="H53" i="4"/>
  <c r="H46" i="4"/>
  <c r="H48" i="4"/>
  <c r="H50" i="4"/>
  <c r="H54" i="4"/>
  <c r="H51" i="4"/>
  <c r="H43" i="4"/>
  <c r="H47" i="4"/>
  <c r="H49" i="4"/>
  <c r="H55" i="4"/>
  <c r="I44" i="4"/>
  <c r="I52" i="4"/>
  <c r="I45" i="4"/>
  <c r="I53" i="4"/>
  <c r="I46" i="4"/>
  <c r="I48" i="4"/>
  <c r="I50" i="4"/>
  <c r="I54" i="4"/>
  <c r="I51" i="4"/>
  <c r="I43" i="4"/>
  <c r="I47" i="4"/>
  <c r="I49" i="4"/>
  <c r="I55" i="4"/>
  <c r="J44" i="4"/>
  <c r="J52" i="4"/>
  <c r="J45" i="4"/>
  <c r="J53" i="4"/>
  <c r="J46" i="4"/>
  <c r="J48" i="4"/>
  <c r="J50" i="4"/>
  <c r="J54" i="4"/>
  <c r="J51" i="4"/>
  <c r="J43" i="4"/>
  <c r="J47" i="4"/>
  <c r="J49" i="4"/>
  <c r="J55" i="4"/>
  <c r="K44" i="4"/>
  <c r="K52" i="4"/>
  <c r="K45" i="4"/>
  <c r="K53" i="4"/>
  <c r="K46" i="4"/>
  <c r="K48" i="4"/>
  <c r="K50" i="4"/>
  <c r="K54" i="4"/>
  <c r="K51" i="4"/>
  <c r="K43" i="4"/>
  <c r="K47" i="4"/>
  <c r="K49" i="4"/>
  <c r="K55" i="4"/>
  <c r="C76" i="4"/>
  <c r="D76" i="4"/>
  <c r="E76" i="4"/>
  <c r="F76" i="4"/>
  <c r="G76" i="4"/>
  <c r="H76" i="4"/>
  <c r="I76" i="4"/>
  <c r="J76" i="4"/>
  <c r="K76" i="4"/>
  <c r="C94" i="4"/>
  <c r="D94" i="4"/>
  <c r="E94" i="4"/>
  <c r="F94" i="4"/>
  <c r="G94" i="4"/>
  <c r="H94" i="4"/>
  <c r="I94" i="4"/>
  <c r="J94" i="4"/>
  <c r="K94" i="4"/>
  <c r="C97" i="4"/>
  <c r="C106" i="4"/>
  <c r="C107" i="4"/>
  <c r="C101" i="4"/>
  <c r="C103" i="4"/>
  <c r="C111" i="4"/>
  <c r="C108" i="4"/>
  <c r="C99" i="4"/>
  <c r="C110" i="4"/>
  <c r="C100" i="4"/>
  <c r="C109" i="4"/>
  <c r="C98" i="4"/>
  <c r="C105" i="4"/>
  <c r="C102" i="4"/>
  <c r="C104" i="4"/>
  <c r="D97" i="4"/>
  <c r="D133" i="4" s="1"/>
  <c r="D106" i="4"/>
  <c r="D107" i="4"/>
  <c r="D101" i="4"/>
  <c r="D103" i="4"/>
  <c r="D111" i="4"/>
  <c r="D147" i="4" s="1"/>
  <c r="D108" i="4"/>
  <c r="D99" i="4"/>
  <c r="D110" i="4"/>
  <c r="D100" i="4"/>
  <c r="D109" i="4"/>
  <c r="D98" i="4"/>
  <c r="D105" i="4"/>
  <c r="D102" i="4"/>
  <c r="D104" i="4"/>
  <c r="E97" i="4"/>
  <c r="E106" i="4"/>
  <c r="E107" i="4"/>
  <c r="E101" i="4"/>
  <c r="E103" i="4"/>
  <c r="E111" i="4"/>
  <c r="E147" i="4" s="1"/>
  <c r="E108" i="4"/>
  <c r="E99" i="4"/>
  <c r="E110" i="4"/>
  <c r="E100" i="4"/>
  <c r="E109" i="4"/>
  <c r="E98" i="4"/>
  <c r="E105" i="4"/>
  <c r="E102" i="4"/>
  <c r="E104" i="4"/>
  <c r="F97" i="4"/>
  <c r="F106" i="4"/>
  <c r="F107" i="4"/>
  <c r="F101" i="4"/>
  <c r="F103" i="4"/>
  <c r="F111" i="4"/>
  <c r="F108" i="4"/>
  <c r="F99" i="4"/>
  <c r="F110" i="4"/>
  <c r="F100" i="4"/>
  <c r="F109" i="4"/>
  <c r="F98" i="4"/>
  <c r="F105" i="4"/>
  <c r="F102" i="4"/>
  <c r="F104" i="4"/>
  <c r="G97" i="4"/>
  <c r="G106" i="4"/>
  <c r="G107" i="4"/>
  <c r="G101" i="4"/>
  <c r="G103" i="4"/>
  <c r="G111" i="4"/>
  <c r="G147" i="4" s="1"/>
  <c r="G108" i="4"/>
  <c r="G99" i="4"/>
  <c r="G110" i="4"/>
  <c r="G146" i="4" s="1"/>
  <c r="G100" i="4"/>
  <c r="G109" i="4"/>
  <c r="G98" i="4"/>
  <c r="G105" i="4"/>
  <c r="G102" i="4"/>
  <c r="G104" i="4"/>
  <c r="H97" i="4"/>
  <c r="H106" i="4"/>
  <c r="H142" i="4" s="1"/>
  <c r="H107" i="4"/>
  <c r="H101" i="4"/>
  <c r="H103" i="4"/>
  <c r="H111" i="4"/>
  <c r="H147" i="4" s="1"/>
  <c r="H108" i="4"/>
  <c r="H99" i="4"/>
  <c r="H110" i="4"/>
  <c r="H146" i="4" s="1"/>
  <c r="H100" i="4"/>
  <c r="H109" i="4"/>
  <c r="H98" i="4"/>
  <c r="H134" i="4" s="1"/>
  <c r="H105" i="4"/>
  <c r="H102" i="4"/>
  <c r="H104" i="4"/>
  <c r="I97" i="4"/>
  <c r="I106" i="4"/>
  <c r="I107" i="4"/>
  <c r="I101" i="4"/>
  <c r="I137" i="4" s="1"/>
  <c r="I103" i="4"/>
  <c r="I139" i="4" s="1"/>
  <c r="I111" i="4"/>
  <c r="I147" i="4" s="1"/>
  <c r="I108" i="4"/>
  <c r="I99" i="4"/>
  <c r="I110" i="4"/>
  <c r="I100" i="4"/>
  <c r="I109" i="4"/>
  <c r="I98" i="4"/>
  <c r="I105" i="4"/>
  <c r="I102" i="4"/>
  <c r="I104" i="4"/>
  <c r="J97" i="4"/>
  <c r="J106" i="4"/>
  <c r="J107" i="4"/>
  <c r="J101" i="4"/>
  <c r="J103" i="4"/>
  <c r="J111" i="4"/>
  <c r="J147" i="4" s="1"/>
  <c r="J108" i="4"/>
  <c r="J99" i="4"/>
  <c r="J110" i="4"/>
  <c r="J146" i="4" s="1"/>
  <c r="J100" i="4"/>
  <c r="J109" i="4"/>
  <c r="J145" i="4" s="1"/>
  <c r="J98" i="4"/>
  <c r="J105" i="4"/>
  <c r="J102" i="4"/>
  <c r="J104" i="4"/>
  <c r="K97" i="4"/>
  <c r="K106" i="4"/>
  <c r="K107" i="4"/>
  <c r="K101" i="4"/>
  <c r="K103" i="4"/>
  <c r="K111" i="4"/>
  <c r="K108" i="4"/>
  <c r="K99" i="4"/>
  <c r="K110" i="4"/>
  <c r="K146" i="4" s="1"/>
  <c r="K100" i="4"/>
  <c r="K109" i="4"/>
  <c r="K98" i="4"/>
  <c r="K105" i="4"/>
  <c r="K102" i="4"/>
  <c r="K104" i="4"/>
  <c r="C147" i="4"/>
  <c r="F146" i="4"/>
  <c r="C11" i="22"/>
  <c r="D11" i="22"/>
  <c r="E11" i="22"/>
  <c r="F11" i="22"/>
  <c r="G11" i="22"/>
  <c r="H11" i="22"/>
  <c r="I11" i="22"/>
  <c r="J11" i="22"/>
  <c r="K11" i="22"/>
  <c r="E36" i="22"/>
  <c r="F36" i="22"/>
  <c r="G36" i="22"/>
  <c r="H36" i="22"/>
  <c r="I36" i="22"/>
  <c r="J36" i="22"/>
  <c r="K36" i="22"/>
  <c r="F17" i="22"/>
  <c r="G17" i="22"/>
  <c r="H17" i="22"/>
  <c r="I17" i="22"/>
  <c r="J17" i="22"/>
  <c r="K17" i="22"/>
  <c r="C48" i="22"/>
  <c r="D48" i="22"/>
  <c r="E48" i="22"/>
  <c r="F48" i="22"/>
  <c r="G48" i="22"/>
  <c r="H48" i="22"/>
  <c r="I48" i="22"/>
  <c r="J48" i="22"/>
  <c r="K48" i="22"/>
  <c r="C35" i="2"/>
  <c r="C17" i="2"/>
  <c r="C36" i="2"/>
  <c r="C18" i="2"/>
  <c r="C37" i="2"/>
  <c r="C19" i="2"/>
  <c r="D35" i="2"/>
  <c r="D17" i="2"/>
  <c r="D36" i="2"/>
  <c r="D18" i="2"/>
  <c r="D37" i="2"/>
  <c r="D19" i="2"/>
  <c r="D49" i="2" s="1"/>
  <c r="E35" i="2"/>
  <c r="E17" i="2"/>
  <c r="E36" i="2"/>
  <c r="E18" i="2"/>
  <c r="E37" i="2"/>
  <c r="E19" i="2"/>
  <c r="F35" i="2"/>
  <c r="F17" i="2"/>
  <c r="F36" i="2"/>
  <c r="F18" i="2"/>
  <c r="F37" i="2"/>
  <c r="F19" i="2"/>
  <c r="G35" i="2"/>
  <c r="G17" i="2"/>
  <c r="G36" i="2"/>
  <c r="G18" i="2"/>
  <c r="G37" i="2"/>
  <c r="G19" i="2"/>
  <c r="H35" i="2"/>
  <c r="H17" i="2"/>
  <c r="H36" i="2"/>
  <c r="H18" i="2"/>
  <c r="H37" i="2"/>
  <c r="H19" i="2"/>
  <c r="I35" i="2"/>
  <c r="I17" i="2"/>
  <c r="I36" i="2"/>
  <c r="I18" i="2"/>
  <c r="I37" i="2"/>
  <c r="I19" i="2"/>
  <c r="J35" i="2"/>
  <c r="J17" i="2"/>
  <c r="J36" i="2"/>
  <c r="J18" i="2"/>
  <c r="J37" i="2"/>
  <c r="J19" i="2"/>
  <c r="K35" i="2"/>
  <c r="K17" i="2"/>
  <c r="K36" i="2"/>
  <c r="K18" i="2"/>
  <c r="K37" i="2"/>
  <c r="K19" i="2"/>
  <c r="C32" i="2"/>
  <c r="D32" i="2"/>
  <c r="E32" i="2"/>
  <c r="F32" i="2"/>
  <c r="G32" i="2"/>
  <c r="H32" i="2"/>
  <c r="I32" i="2"/>
  <c r="J32" i="2"/>
  <c r="K32" i="2"/>
  <c r="C26" i="2"/>
  <c r="C42" i="22" s="1"/>
  <c r="D26" i="2"/>
  <c r="D42" i="22" s="1"/>
  <c r="E26" i="2"/>
  <c r="E42" i="22" s="1"/>
  <c r="F26" i="2"/>
  <c r="F42" i="22" s="1"/>
  <c r="G26" i="2"/>
  <c r="H26" i="2"/>
  <c r="I26" i="2"/>
  <c r="I42" i="22"/>
  <c r="J26" i="2"/>
  <c r="J42" i="22" s="1"/>
  <c r="K26" i="2"/>
  <c r="C14" i="2"/>
  <c r="D14" i="2"/>
  <c r="E14" i="2"/>
  <c r="F14" i="2"/>
  <c r="G14" i="2"/>
  <c r="H14" i="2"/>
  <c r="I14" i="2"/>
  <c r="J14" i="2"/>
  <c r="K14" i="2"/>
  <c r="C8" i="2"/>
  <c r="D8" i="2"/>
  <c r="E8" i="2"/>
  <c r="F8" i="2"/>
  <c r="G8" i="2"/>
  <c r="H8" i="2"/>
  <c r="I8" i="2"/>
  <c r="J8" i="2"/>
  <c r="K8" i="2"/>
  <c r="D39" i="22"/>
  <c r="D51" i="22" s="1"/>
  <c r="E39" i="22"/>
  <c r="E51" i="22" s="1"/>
  <c r="F39" i="22"/>
  <c r="F51" i="22" s="1"/>
  <c r="G39" i="22"/>
  <c r="G51" i="22" s="1"/>
  <c r="H39" i="22"/>
  <c r="I39" i="22"/>
  <c r="I51" i="22" s="1"/>
  <c r="J39" i="22"/>
  <c r="J51" i="22" s="1"/>
  <c r="D40" i="22"/>
  <c r="D52" i="22" s="1"/>
  <c r="E40" i="22"/>
  <c r="F40" i="22"/>
  <c r="F52" i="22" s="1"/>
  <c r="G40" i="22"/>
  <c r="G52" i="22" s="1"/>
  <c r="H40" i="22"/>
  <c r="I40" i="22"/>
  <c r="I52" i="22" s="1"/>
  <c r="J40" i="22"/>
  <c r="J52" i="22" s="1"/>
  <c r="D41" i="22"/>
  <c r="D53" i="22" s="1"/>
  <c r="E41" i="22"/>
  <c r="E53" i="22" s="1"/>
  <c r="F41" i="22"/>
  <c r="F53" i="22" s="1"/>
  <c r="G41" i="22"/>
  <c r="G53" i="22" s="1"/>
  <c r="H41" i="22"/>
  <c r="H53" i="22" s="1"/>
  <c r="I41" i="22"/>
  <c r="J41" i="22"/>
  <c r="J53" i="22" s="1"/>
  <c r="G42" i="22"/>
  <c r="H42" i="22"/>
  <c r="K42" i="22"/>
  <c r="C41" i="22"/>
  <c r="C53" i="22" s="1"/>
  <c r="C40" i="22"/>
  <c r="C52" i="22" s="1"/>
  <c r="C39" i="22"/>
  <c r="C51" i="22" s="1"/>
  <c r="K42" i="23"/>
  <c r="K21" i="23"/>
  <c r="K43" i="23"/>
  <c r="K22" i="23"/>
  <c r="K44" i="23"/>
  <c r="K23" i="23"/>
  <c r="K38" i="23"/>
  <c r="K31" i="23"/>
  <c r="K17" i="23"/>
  <c r="K10" i="23"/>
  <c r="L22" i="6"/>
  <c r="L16" i="6"/>
  <c r="L10" i="6"/>
  <c r="K51" i="22"/>
  <c r="K26" i="22"/>
  <c r="K52" i="22"/>
  <c r="K27" i="22"/>
  <c r="K59" i="22" s="1"/>
  <c r="K53" i="22"/>
  <c r="K28" i="22"/>
  <c r="K63" i="2"/>
  <c r="J26" i="22"/>
  <c r="J58" i="22" s="1"/>
  <c r="J27" i="22"/>
  <c r="J28" i="22"/>
  <c r="K22" i="6"/>
  <c r="K16" i="6"/>
  <c r="K10" i="6"/>
  <c r="J63" i="2"/>
  <c r="J42" i="23"/>
  <c r="J49" i="23" s="1"/>
  <c r="J21" i="23"/>
  <c r="J43" i="23"/>
  <c r="J22" i="23"/>
  <c r="J50" i="23" s="1"/>
  <c r="J44" i="23"/>
  <c r="J23" i="23"/>
  <c r="J38" i="23"/>
  <c r="J31" i="23"/>
  <c r="J17" i="23"/>
  <c r="J10" i="23"/>
  <c r="I42" i="23"/>
  <c r="I21" i="23"/>
  <c r="I43" i="23"/>
  <c r="I22" i="23"/>
  <c r="I44" i="23"/>
  <c r="I23" i="23"/>
  <c r="I51" i="23" s="1"/>
  <c r="I38" i="23"/>
  <c r="I31" i="23"/>
  <c r="I17" i="23"/>
  <c r="I10" i="23"/>
  <c r="C10" i="23"/>
  <c r="D10" i="23"/>
  <c r="E10" i="23"/>
  <c r="F10" i="23"/>
  <c r="G10" i="23"/>
  <c r="H10" i="23"/>
  <c r="C17" i="23"/>
  <c r="D17" i="23"/>
  <c r="E17" i="23"/>
  <c r="F17" i="23"/>
  <c r="G17" i="23"/>
  <c r="H17" i="23"/>
  <c r="C21" i="23"/>
  <c r="D21" i="23"/>
  <c r="E21" i="23"/>
  <c r="F21" i="23"/>
  <c r="G21" i="23"/>
  <c r="H21" i="23"/>
  <c r="C22" i="23"/>
  <c r="D22" i="23"/>
  <c r="E22" i="23"/>
  <c r="F22" i="23"/>
  <c r="G22" i="23"/>
  <c r="H22" i="23"/>
  <c r="C23" i="23"/>
  <c r="C24" i="23" s="1"/>
  <c r="D23" i="23"/>
  <c r="E23" i="23"/>
  <c r="F23" i="23"/>
  <c r="G23" i="23"/>
  <c r="H23" i="23"/>
  <c r="C31" i="23"/>
  <c r="D31" i="23"/>
  <c r="E31" i="23"/>
  <c r="F31" i="23"/>
  <c r="G31" i="23"/>
  <c r="H31" i="23"/>
  <c r="C38" i="23"/>
  <c r="D38" i="23"/>
  <c r="E38" i="23"/>
  <c r="F38" i="23"/>
  <c r="G38" i="23"/>
  <c r="H38" i="23"/>
  <c r="C42" i="23"/>
  <c r="D42" i="23"/>
  <c r="D49" i="23" s="1"/>
  <c r="E42" i="23"/>
  <c r="F42" i="23"/>
  <c r="G42" i="23"/>
  <c r="H42" i="23"/>
  <c r="H49" i="23" s="1"/>
  <c r="C43" i="23"/>
  <c r="D43" i="23"/>
  <c r="E43" i="23"/>
  <c r="F43" i="23"/>
  <c r="F50" i="23" s="1"/>
  <c r="G43" i="23"/>
  <c r="H43" i="23"/>
  <c r="C44" i="23"/>
  <c r="C51" i="23"/>
  <c r="D44" i="23"/>
  <c r="D51" i="23" s="1"/>
  <c r="E44" i="23"/>
  <c r="E51" i="23" s="1"/>
  <c r="F44" i="23"/>
  <c r="G44" i="23"/>
  <c r="H44" i="23"/>
  <c r="H51" i="23" s="1"/>
  <c r="E52" i="22"/>
  <c r="H52" i="22"/>
  <c r="H51" i="22"/>
  <c r="I53" i="22"/>
  <c r="D28" i="22"/>
  <c r="E28" i="22"/>
  <c r="F28" i="22"/>
  <c r="G28" i="22"/>
  <c r="H28" i="22"/>
  <c r="I28" i="22"/>
  <c r="D27" i="22"/>
  <c r="E27" i="22"/>
  <c r="F27" i="22"/>
  <c r="G27" i="22"/>
  <c r="H27" i="22"/>
  <c r="I27" i="22"/>
  <c r="E26" i="22"/>
  <c r="F26" i="22"/>
  <c r="G26" i="22"/>
  <c r="H26" i="22"/>
  <c r="H58" i="22" s="1"/>
  <c r="I26" i="22"/>
  <c r="C28" i="22"/>
  <c r="C27" i="22"/>
  <c r="C26" i="22"/>
  <c r="D26" i="22"/>
  <c r="J22" i="6"/>
  <c r="J23" i="6" s="1"/>
  <c r="J16" i="6"/>
  <c r="J10" i="6"/>
  <c r="I63" i="2"/>
  <c r="I22" i="6"/>
  <c r="I16" i="6"/>
  <c r="I10" i="6"/>
  <c r="H63" i="2"/>
  <c r="H22" i="6"/>
  <c r="H16" i="6"/>
  <c r="H10" i="6"/>
  <c r="G63" i="2"/>
  <c r="F63" i="2"/>
  <c r="E63" i="2"/>
  <c r="D63" i="2"/>
  <c r="C63" i="2"/>
  <c r="G22" i="6"/>
  <c r="G16" i="6"/>
  <c r="G10" i="6"/>
  <c r="F22" i="6"/>
  <c r="F16" i="6"/>
  <c r="F10" i="6"/>
  <c r="E22" i="6"/>
  <c r="E16" i="6"/>
  <c r="E10" i="6"/>
  <c r="D10" i="6"/>
  <c r="D16" i="6"/>
  <c r="D22" i="6"/>
  <c r="J24" i="23"/>
  <c r="C47" i="2"/>
  <c r="D138" i="4"/>
  <c r="F44" i="2"/>
  <c r="F47" i="2"/>
  <c r="I49" i="23"/>
  <c r="H47" i="2"/>
  <c r="D44" i="2"/>
  <c r="D38" i="2"/>
  <c r="I49" i="2"/>
  <c r="I38" i="2"/>
  <c r="G49" i="2"/>
  <c r="K45" i="23"/>
  <c r="H48" i="2"/>
  <c r="G140" i="4"/>
  <c r="L49" i="23"/>
  <c r="L45" i="23"/>
  <c r="G133" i="4"/>
  <c r="C44" i="2"/>
  <c r="C38" i="2"/>
  <c r="D48" i="2"/>
  <c r="E48" i="2"/>
  <c r="C48" i="2"/>
  <c r="G48" i="2"/>
  <c r="G20" i="2"/>
  <c r="D47" i="2"/>
  <c r="E20" i="2"/>
  <c r="C58" i="22"/>
  <c r="C133" i="4"/>
  <c r="F135" i="4"/>
  <c r="G135" i="4"/>
  <c r="H112" i="4" l="1"/>
  <c r="K140" i="4"/>
  <c r="J142" i="4"/>
  <c r="I141" i="4"/>
  <c r="C140" i="4"/>
  <c r="L140" i="4"/>
  <c r="L145" i="4"/>
  <c r="L136" i="4"/>
  <c r="G112" i="4"/>
  <c r="J141" i="4"/>
  <c r="H144" i="4"/>
  <c r="H143" i="4"/>
  <c r="K50" i="23"/>
  <c r="F24" i="23"/>
  <c r="C49" i="23"/>
  <c r="H45" i="23"/>
  <c r="E49" i="23"/>
  <c r="J51" i="23"/>
  <c r="J52" i="23" s="1"/>
  <c r="K49" i="23"/>
  <c r="K52" i="23" s="1"/>
  <c r="G24" i="23"/>
  <c r="J45" i="23"/>
  <c r="H52" i="23"/>
  <c r="H50" i="23"/>
  <c r="F49" i="23"/>
  <c r="K54" i="22"/>
  <c r="J59" i="22"/>
  <c r="F54" i="22"/>
  <c r="J38" i="2"/>
  <c r="D20" i="2"/>
  <c r="K48" i="2"/>
  <c r="F49" i="2"/>
  <c r="C49" i="2"/>
  <c r="C50" i="2" s="1"/>
  <c r="F51" i="23"/>
  <c r="F52" i="23" s="1"/>
  <c r="G50" i="23"/>
  <c r="G49" i="23"/>
  <c r="I24" i="23"/>
  <c r="K60" i="22"/>
  <c r="K61" i="22" s="1"/>
  <c r="K58" i="22"/>
  <c r="K51" i="23"/>
  <c r="K49" i="2"/>
  <c r="I47" i="2"/>
  <c r="K144" i="4"/>
  <c r="K143" i="4"/>
  <c r="I112" i="4"/>
  <c r="E144" i="4"/>
  <c r="L24" i="23"/>
  <c r="G29" i="22"/>
  <c r="K38" i="2"/>
  <c r="H23" i="6"/>
  <c r="K23" i="6"/>
  <c r="G59" i="22"/>
  <c r="D59" i="22"/>
  <c r="K133" i="4"/>
  <c r="J139" i="4"/>
  <c r="H137" i="4"/>
  <c r="G139" i="4"/>
  <c r="G134" i="4"/>
  <c r="F133" i="4"/>
  <c r="F142" i="4"/>
  <c r="D144" i="4"/>
  <c r="D143" i="4"/>
  <c r="D45" i="23"/>
  <c r="L23" i="6"/>
  <c r="H49" i="2"/>
  <c r="H50" i="2" s="1"/>
  <c r="K145" i="4"/>
  <c r="F145" i="4"/>
  <c r="L51" i="23"/>
  <c r="H133" i="4"/>
  <c r="E138" i="4"/>
  <c r="L143" i="4"/>
  <c r="K136" i="4"/>
  <c r="F138" i="4"/>
  <c r="C136" i="4"/>
  <c r="K142" i="4"/>
  <c r="D140" i="4"/>
  <c r="L139" i="4"/>
  <c r="K112" i="4"/>
  <c r="J134" i="4"/>
  <c r="I133" i="4"/>
  <c r="I135" i="4"/>
  <c r="H139" i="4"/>
  <c r="G142" i="4"/>
  <c r="C138" i="4"/>
  <c r="C142" i="4"/>
  <c r="I138" i="4"/>
  <c r="I144" i="4"/>
  <c r="E135" i="4"/>
  <c r="E137" i="4"/>
  <c r="L135" i="4"/>
  <c r="E146" i="4"/>
  <c r="D136" i="4"/>
  <c r="C112" i="4"/>
  <c r="G143" i="4"/>
  <c r="E140" i="4"/>
  <c r="F137" i="4"/>
  <c r="F140" i="4"/>
  <c r="J136" i="4"/>
  <c r="K134" i="4"/>
  <c r="J143" i="4"/>
  <c r="G141" i="4"/>
  <c r="L142" i="4"/>
  <c r="J112" i="4"/>
  <c r="E136" i="4"/>
  <c r="I134" i="4"/>
  <c r="H138" i="4"/>
  <c r="F136" i="4"/>
  <c r="E133" i="4"/>
  <c r="E143" i="4"/>
  <c r="D145" i="4"/>
  <c r="D146" i="4"/>
  <c r="C143" i="4"/>
  <c r="G136" i="4"/>
  <c r="L137" i="4"/>
  <c r="D139" i="4"/>
  <c r="H140" i="4"/>
  <c r="E141" i="4"/>
  <c r="D137" i="4"/>
  <c r="K135" i="4"/>
  <c r="J138" i="4"/>
  <c r="H145" i="4"/>
  <c r="H141" i="4"/>
  <c r="F143" i="4"/>
  <c r="E145" i="4"/>
  <c r="D142" i="4"/>
  <c r="C137" i="4"/>
  <c r="C135" i="4"/>
  <c r="H58" i="4"/>
  <c r="K139" i="4"/>
  <c r="J137" i="4"/>
  <c r="I140" i="4"/>
  <c r="J58" i="4"/>
  <c r="D58" i="4"/>
  <c r="K137" i="4"/>
  <c r="J144" i="4"/>
  <c r="I145" i="4"/>
  <c r="C134" i="4"/>
  <c r="L141" i="4"/>
  <c r="L146" i="4"/>
  <c r="L144" i="4"/>
  <c r="F58" i="4"/>
  <c r="K138" i="4"/>
  <c r="J140" i="4"/>
  <c r="I146" i="4"/>
  <c r="H135" i="4"/>
  <c r="G137" i="4"/>
  <c r="L138" i="4"/>
  <c r="I58" i="4"/>
  <c r="D135" i="4"/>
  <c r="K141" i="4"/>
  <c r="K147" i="4"/>
  <c r="J135" i="4"/>
  <c r="I142" i="4"/>
  <c r="H136" i="4"/>
  <c r="C139" i="4"/>
  <c r="E58" i="4"/>
  <c r="C58" i="4"/>
  <c r="L58" i="4"/>
  <c r="L133" i="4"/>
  <c r="C60" i="22"/>
  <c r="F38" i="2"/>
  <c r="E49" i="2"/>
  <c r="E44" i="2"/>
  <c r="E38" i="2"/>
  <c r="E47" i="2"/>
  <c r="D50" i="2"/>
  <c r="F20" i="2"/>
  <c r="F48" i="2"/>
  <c r="F50" i="2" s="1"/>
  <c r="K58" i="4"/>
  <c r="L50" i="23"/>
  <c r="L52" i="23" s="1"/>
  <c r="G54" i="22"/>
  <c r="E60" i="22"/>
  <c r="I60" i="22"/>
  <c r="K29" i="22"/>
  <c r="F60" i="22"/>
  <c r="L59" i="22"/>
  <c r="I29" i="22"/>
  <c r="H60" i="22"/>
  <c r="H59" i="22"/>
  <c r="H61" i="22" s="1"/>
  <c r="C59" i="22"/>
  <c r="L54" i="22"/>
  <c r="J60" i="22"/>
  <c r="J54" i="22"/>
  <c r="E54" i="22"/>
  <c r="E58" i="22"/>
  <c r="E29" i="22"/>
  <c r="I59" i="22"/>
  <c r="F59" i="22"/>
  <c r="G58" i="22"/>
  <c r="L60" i="22"/>
  <c r="C54" i="22"/>
  <c r="C29" i="22"/>
  <c r="F29" i="22"/>
  <c r="J29" i="22"/>
  <c r="E134" i="4"/>
  <c r="E112" i="4"/>
  <c r="E139" i="4"/>
  <c r="D141" i="4"/>
  <c r="D112" i="4"/>
  <c r="H29" i="22"/>
  <c r="D29" i="22"/>
  <c r="H54" i="22"/>
  <c r="I54" i="22"/>
  <c r="I58" i="22"/>
  <c r="G38" i="2"/>
  <c r="G44" i="2"/>
  <c r="G47" i="2"/>
  <c r="G50" i="2" s="1"/>
  <c r="C50" i="23"/>
  <c r="C52" i="23" s="1"/>
  <c r="C45" i="23"/>
  <c r="E59" i="22"/>
  <c r="D60" i="22"/>
  <c r="H38" i="2"/>
  <c r="F141" i="4"/>
  <c r="L112" i="4"/>
  <c r="D54" i="22"/>
  <c r="D23" i="6"/>
  <c r="F23" i="6"/>
  <c r="I23" i="6"/>
  <c r="E50" i="23"/>
  <c r="E45" i="23"/>
  <c r="D24" i="23"/>
  <c r="D50" i="23"/>
  <c r="D52" i="23" s="1"/>
  <c r="F147" i="4"/>
  <c r="G145" i="4"/>
  <c r="F134" i="4"/>
  <c r="L29" i="22"/>
  <c r="L58" i="22"/>
  <c r="M23" i="6"/>
  <c r="G23" i="6"/>
  <c r="K24" i="23"/>
  <c r="E23" i="6"/>
  <c r="D58" i="22"/>
  <c r="I50" i="23"/>
  <c r="I52" i="23" s="1"/>
  <c r="I45" i="23"/>
  <c r="G138" i="4"/>
  <c r="F112" i="4"/>
  <c r="E142" i="4"/>
  <c r="C146" i="4"/>
  <c r="G45" i="23"/>
  <c r="G51" i="23"/>
  <c r="F45" i="23"/>
  <c r="H24" i="23"/>
  <c r="E24" i="23"/>
  <c r="J133" i="4"/>
  <c r="F139" i="4"/>
  <c r="G58" i="4"/>
  <c r="G60" i="22"/>
  <c r="F58" i="22"/>
  <c r="C20" i="2"/>
  <c r="C145" i="4"/>
  <c r="K47" i="2"/>
  <c r="K50" i="2" s="1"/>
  <c r="I20" i="2"/>
  <c r="I143" i="4"/>
  <c r="F144" i="4"/>
  <c r="D134" i="4"/>
  <c r="C141" i="4"/>
  <c r="C144" i="4"/>
  <c r="L48" i="2"/>
  <c r="L134" i="4"/>
  <c r="J48" i="2"/>
  <c r="H20" i="2"/>
  <c r="I136" i="4"/>
  <c r="G144" i="4"/>
  <c r="J49" i="2"/>
  <c r="J47" i="2"/>
  <c r="L20" i="2"/>
  <c r="L47" i="2"/>
  <c r="L50" i="2" s="1"/>
  <c r="K20" i="2"/>
  <c r="I48" i="2"/>
  <c r="I50" i="2" s="1"/>
  <c r="J20" i="2"/>
  <c r="G52" i="23" l="1"/>
  <c r="E52" i="23"/>
  <c r="J61" i="22"/>
  <c r="D61" i="22"/>
  <c r="J50" i="2"/>
  <c r="I61" i="22"/>
  <c r="C61" i="22"/>
  <c r="E50" i="2"/>
  <c r="E130" i="4"/>
  <c r="D130" i="4"/>
  <c r="G130" i="4"/>
  <c r="C130" i="4"/>
  <c r="H148" i="4"/>
  <c r="E148" i="4"/>
  <c r="K148" i="4"/>
  <c r="L148" i="4"/>
  <c r="C148" i="4"/>
  <c r="I148" i="4"/>
  <c r="D148" i="4"/>
  <c r="J148" i="4"/>
  <c r="G61" i="22"/>
  <c r="L61" i="22"/>
  <c r="E61" i="22"/>
  <c r="F61" i="22"/>
  <c r="G148" i="4"/>
  <c r="F148" i="4"/>
  <c r="F130" i="4"/>
</calcChain>
</file>

<file path=xl/sharedStrings.xml><?xml version="1.0" encoding="utf-8"?>
<sst xmlns="http://schemas.openxmlformats.org/spreadsheetml/2006/main" count="329" uniqueCount="82">
  <si>
    <t>Bizkaia</t>
  </si>
  <si>
    <t>Gipuzkoa</t>
  </si>
  <si>
    <t>VIVIENDAS LIBRES TERMINADAS SEGÚN AÑO POR TERRITORIOS HISTÓRICOS</t>
  </si>
  <si>
    <t>Vitoria-Gasteiz</t>
  </si>
  <si>
    <t>Laguardia</t>
  </si>
  <si>
    <t>Eibar</t>
  </si>
  <si>
    <t>Zarautz-Azpeitia</t>
  </si>
  <si>
    <t>Arrasate-Bergara</t>
  </si>
  <si>
    <t>Beasain-Zumarraga</t>
  </si>
  <si>
    <t>Tolosa</t>
  </si>
  <si>
    <t>Mungia</t>
  </si>
  <si>
    <t>Balmaseda-Zalla</t>
  </si>
  <si>
    <t>Igorre</t>
  </si>
  <si>
    <t>Durango</t>
  </si>
  <si>
    <t>Gernika-Markina</t>
  </si>
  <si>
    <t>Bilbao</t>
  </si>
  <si>
    <t>Donostia-San Sebastián</t>
  </si>
  <si>
    <t>EAE / CAV</t>
  </si>
  <si>
    <t>VISESA</t>
  </si>
  <si>
    <t>BOE sust. Pribatua
VPO pr. Privada</t>
  </si>
  <si>
    <t>EESS sust. Pribatua
VVSS pr. Privada</t>
  </si>
  <si>
    <t>Araba / Álava</t>
  </si>
  <si>
    <t>Iturria: BOE behin-behineko eta behin betiko kalifikazioak eta EE SS zuinketa-akta eta behin-behineko onarpen-akta</t>
  </si>
  <si>
    <t>EL / VL</t>
  </si>
  <si>
    <t>BOE Saileko Kontzer.
VPO concert. Dpto.</t>
  </si>
  <si>
    <t>EESS Saila
VVSS Departamento</t>
  </si>
  <si>
    <t>SAILA / DEPARTAMENTO</t>
  </si>
  <si>
    <t>Sozialak Visesa
Sociales Visesa</t>
  </si>
  <si>
    <t>BOE Visesa
VPO Visesa</t>
  </si>
  <si>
    <t>ETXEBIZITA LIBRE BUKATUAK URTEKA ETA LURRALDEKA</t>
  </si>
  <si>
    <t>Guztira BOE+EESS
Total VPO+VVSS</t>
  </si>
  <si>
    <t>Laudio / Llodio</t>
  </si>
  <si>
    <t>Guztira / Total</t>
  </si>
  <si>
    <t>GUZTIRA / TOTAL</t>
  </si>
  <si>
    <t>EESS sust pribatua
VVSS pr.privada</t>
  </si>
  <si>
    <t>BOE gainerakoak
VPO resto</t>
  </si>
  <si>
    <t>BOE kontzer.
VPO concert.</t>
  </si>
  <si>
    <t>VPO pr. Privada</t>
  </si>
  <si>
    <t>Deglose de diferencias:</t>
  </si>
  <si>
    <t>+67</t>
  </si>
  <si>
    <t>La promoción EB2-0531/03-LC-000, pasó de 55 a 50 viviendas, y en el de estadísticas no se ha rectificado.</t>
  </si>
  <si>
    <t>-5</t>
  </si>
  <si>
    <t>VVSS pr. Departamento</t>
  </si>
  <si>
    <t>Parece que se contabilizó erroneamente el nº de viviendas, habiendo 10 más.</t>
  </si>
  <si>
    <t>La promoción EB2-0201/00-EE-000 en un principio tenía 51 viviendas y luego pasaron a 58 viviendas</t>
  </si>
  <si>
    <t>-10</t>
  </si>
  <si>
    <t>La Promoción EB3-0383/03-EE-000, de 18 viviendas,se contó en el 2005 por su ARP, y en el 2006, por su CD. No debe de contarse en el 2005</t>
  </si>
  <si>
    <t>La Promoción EB3-0384/03-EE-000, de 24 viviendas, se contó en el 2005 por su ARP, y en el 2006, por su CD. No debe de contarse en el 2005</t>
  </si>
  <si>
    <t>Análisis 22/10/08, entre Etxeak, Estadísticas oficiales del 3º trimestre 2008 y BDD.</t>
  </si>
  <si>
    <t>La promoción EB3-2775/03-LE-000  de 67 viviendas, parece que no se contó en estadísticas oficiales para el año 2005.</t>
  </si>
  <si>
    <t>VPO pr. Departamento</t>
  </si>
  <si>
    <t>42</t>
  </si>
  <si>
    <t>-52</t>
  </si>
  <si>
    <t>BOE Guztira
VPO Total</t>
  </si>
  <si>
    <t>EESS Guztira
VVSS Total</t>
  </si>
  <si>
    <t>Visesa Guztira
Visesa Total</t>
  </si>
  <si>
    <t>Saila Guztira
Departamento Total</t>
  </si>
  <si>
    <t>Guztira ekimen publikoa
Total iniciativa pública</t>
  </si>
  <si>
    <t>Udalerria/Municipio</t>
  </si>
  <si>
    <t>Mota / Tipo</t>
  </si>
  <si>
    <t>Araba/Alava</t>
  </si>
  <si>
    <t>EAE/CAV</t>
  </si>
  <si>
    <t>Álava Central</t>
  </si>
  <si>
    <t>Bilbao Metropolitano</t>
  </si>
  <si>
    <t>Fuente: calificaciones provisionales y definitivas de VPO y actas de replanteo y de recepción provisional de VVSS</t>
  </si>
  <si>
    <t>Iturria: Fomento Ministerioa</t>
  </si>
  <si>
    <t>Fuente: Ministerio de Fomento</t>
  </si>
  <si>
    <t>Etxebizitza Tasatu Autonomikoak Viviendas Tasadas Autonómicas</t>
  </si>
  <si>
    <t>Eusko Jaurlaritzaren administrazio-sailkapena duten etxebizitzak guztira
Total viviendas sujetas a calificación administrativa Gobierno Vasco</t>
  </si>
  <si>
    <t xml:space="preserve">ETXEBIZITZA BABESTU BUKATUAK URTEKA ETA EGITURAZKO ESKUALDEKA. </t>
  </si>
  <si>
    <t xml:space="preserve">VIVIENDAS PROTEGIDAS TERMINADAS POR AÑO Y ÁREAS FUNCIONALES.  </t>
  </si>
  <si>
    <t xml:space="preserve">ALOKAIRUAN BUKATUTAKO ETXEBIZITZAK  URTEKA ETA LURRALDEKA. </t>
  </si>
  <si>
    <t xml:space="preserve">VIVIENDAS PROTEGIDAS TERMINADAS EN ALQUILER POR AÑO Y TERRITORIOS HISTÓRICOS.  </t>
  </si>
  <si>
    <t xml:space="preserve">EKIMEN PUBLIKOAK BUKATUTAKO BABESTUTAKO ETXEBIZITZAK URTEKA ETA LURRALDEKA. </t>
  </si>
  <si>
    <t xml:space="preserve">VIVIENDAS PROTEGIDAS TERMINADAS DE INICIATIVA PÚBLICA SEGÚN AÑO POR TT HH. </t>
  </si>
  <si>
    <t>Azkenengo eguneratzea 2016/01/12 - Última actualización a 12/01/2016</t>
  </si>
  <si>
    <t>VIVIENDAS PROTEGIDAS TERMINADAS SEGÚN AÑO POR TT HH. 2000-2009</t>
  </si>
  <si>
    <t>ETXEBIZITZA BABESTU BUKATUAK URTEKA ETA LURRALDEKA. 2000-2009</t>
  </si>
  <si>
    <t>2000-2009</t>
  </si>
  <si>
    <t>Hiru hiriburuetan bukatutako etxebizitzak. 2000-2009</t>
  </si>
  <si>
    <t>Viviendas terminadas en las tres capitales.  2000-2009</t>
  </si>
  <si>
    <t>(*) Hirugarren hiruhilabeteko datuak/ Datos de 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</si>
</sst>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8">
    <font>
      <sz val="10"/>
      <name val="MS Sans"/>
    </font>
    <font>
      <sz val="10"/>
      <name val="MS Sans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indexed="10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sz val="10"/>
      <color indexed="10"/>
      <name val="Verdana"/>
      <family val="2"/>
    </font>
    <font>
      <sz val="12"/>
      <name val="Helv"/>
    </font>
    <font>
      <sz val="8"/>
      <name val="MS Sans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" fontId="3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1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9" fillId="0" borderId="0" xfId="0" applyFont="1"/>
    <xf numFmtId="0" fontId="8" fillId="0" borderId="11" xfId="0" applyFont="1" applyFill="1" applyBorder="1" applyAlignment="1">
      <alignment horizontal="left" wrapText="1"/>
    </xf>
    <xf numFmtId="0" fontId="10" fillId="0" borderId="0" xfId="0" applyFont="1"/>
    <xf numFmtId="3" fontId="9" fillId="0" borderId="0" xfId="0" applyNumberFormat="1" applyFont="1"/>
    <xf numFmtId="0" fontId="9" fillId="0" borderId="0" xfId="0" applyFont="1" applyBorder="1"/>
    <xf numFmtId="3" fontId="6" fillId="0" borderId="0" xfId="0" applyNumberFormat="1" applyFont="1"/>
    <xf numFmtId="0" fontId="12" fillId="0" borderId="3" xfId="0" applyFont="1" applyFill="1" applyBorder="1" applyAlignment="1">
      <alignment horizontal="center"/>
    </xf>
    <xf numFmtId="3" fontId="6" fillId="0" borderId="4" xfId="0" applyNumberFormat="1" applyFont="1" applyFill="1" applyBorder="1" applyAlignment="1"/>
    <xf numFmtId="3" fontId="6" fillId="0" borderId="5" xfId="0" applyNumberFormat="1" applyFont="1" applyFill="1" applyBorder="1" applyAlignment="1"/>
    <xf numFmtId="3" fontId="6" fillId="0" borderId="1" xfId="0" applyNumberFormat="1" applyFont="1" applyFill="1" applyBorder="1" applyAlignment="1"/>
    <xf numFmtId="3" fontId="6" fillId="0" borderId="0" xfId="0" applyNumberFormat="1" applyFont="1" applyFill="1" applyBorder="1" applyAlignment="1"/>
    <xf numFmtId="0" fontId="12" fillId="0" borderId="3" xfId="0" applyFont="1" applyFill="1" applyBorder="1" applyAlignment="1">
      <alignment horizontal="center" vertical="center"/>
    </xf>
    <xf numFmtId="0" fontId="6" fillId="0" borderId="0" xfId="3" applyFont="1"/>
    <xf numFmtId="0" fontId="8" fillId="0" borderId="0" xfId="3" applyFont="1"/>
    <xf numFmtId="0" fontId="9" fillId="0" borderId="0" xfId="3" applyFont="1"/>
    <xf numFmtId="0" fontId="9" fillId="0" borderId="12" xfId="3" applyFont="1" applyFill="1" applyBorder="1" applyAlignment="1">
      <alignment horizontal="left"/>
    </xf>
    <xf numFmtId="0" fontId="9" fillId="0" borderId="13" xfId="3" applyFont="1" applyFill="1" applyBorder="1" applyAlignment="1">
      <alignment horizontal="left"/>
    </xf>
    <xf numFmtId="0" fontId="8" fillId="0" borderId="14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left"/>
    </xf>
    <xf numFmtId="0" fontId="8" fillId="0" borderId="11" xfId="3" applyFont="1" applyFill="1" applyBorder="1" applyAlignment="1">
      <alignment horizontal="left" wrapText="1"/>
    </xf>
    <xf numFmtId="0" fontId="7" fillId="0" borderId="0" xfId="3" applyFont="1"/>
    <xf numFmtId="3" fontId="6" fillId="0" borderId="7" xfId="0" applyNumberFormat="1" applyFont="1" applyFill="1" applyBorder="1" applyAlignment="1"/>
    <xf numFmtId="3" fontId="6" fillId="0" borderId="4" xfId="3" applyNumberFormat="1" applyFont="1" applyFill="1" applyBorder="1" applyAlignment="1"/>
    <xf numFmtId="3" fontId="6" fillId="0" borderId="5" xfId="3" applyNumberFormat="1" applyFont="1" applyFill="1" applyBorder="1" applyAlignment="1"/>
    <xf numFmtId="3" fontId="6" fillId="0" borderId="8" xfId="3" applyNumberFormat="1" applyFont="1" applyFill="1" applyBorder="1" applyAlignment="1"/>
    <xf numFmtId="3" fontId="6" fillId="0" borderId="9" xfId="3" applyNumberFormat="1" applyFont="1" applyFill="1" applyBorder="1" applyAlignment="1"/>
    <xf numFmtId="0" fontId="0" fillId="0" borderId="0" xfId="0" applyAlignment="1"/>
    <xf numFmtId="0" fontId="9" fillId="0" borderId="0" xfId="2" applyFont="1"/>
    <xf numFmtId="0" fontId="9" fillId="0" borderId="12" xfId="2" applyFont="1" applyFill="1" applyBorder="1" applyAlignment="1">
      <alignment horizontal="left"/>
    </xf>
    <xf numFmtId="0" fontId="8" fillId="0" borderId="14" xfId="2" applyFont="1" applyFill="1" applyBorder="1" applyAlignment="1">
      <alignment horizontal="center"/>
    </xf>
    <xf numFmtId="0" fontId="6" fillId="0" borderId="0" xfId="2" applyFont="1"/>
    <xf numFmtId="0" fontId="8" fillId="0" borderId="0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3" fontId="6" fillId="0" borderId="0" xfId="2" applyNumberFormat="1" applyFont="1" applyBorder="1"/>
    <xf numFmtId="0" fontId="9" fillId="0" borderId="0" xfId="0" applyFont="1" applyProtection="1">
      <protection locked="0"/>
    </xf>
    <xf numFmtId="3" fontId="8" fillId="2" borderId="15" xfId="4" applyNumberFormat="1" applyFont="1" applyFill="1" applyBorder="1" applyAlignment="1">
      <alignment horizontal="left"/>
    </xf>
    <xf numFmtId="0" fontId="5" fillId="0" borderId="0" xfId="0" applyFont="1"/>
    <xf numFmtId="0" fontId="5" fillId="0" borderId="0" xfId="3" applyFont="1"/>
    <xf numFmtId="0" fontId="15" fillId="0" borderId="0" xfId="3" applyFont="1"/>
    <xf numFmtId="0" fontId="6" fillId="0" borderId="0" xfId="0" applyFont="1" applyAlignment="1"/>
    <xf numFmtId="0" fontId="9" fillId="0" borderId="0" xfId="0" quotePrefix="1" applyFont="1"/>
    <xf numFmtId="0" fontId="8" fillId="0" borderId="0" xfId="0" quotePrefix="1" applyFont="1"/>
    <xf numFmtId="0" fontId="11" fillId="0" borderId="0" xfId="0" applyFont="1"/>
    <xf numFmtId="0" fontId="6" fillId="0" borderId="0" xfId="0" applyFont="1" applyFill="1" applyBorder="1" applyAlignment="1"/>
    <xf numFmtId="0" fontId="3" fillId="0" borderId="0" xfId="0" quotePrefix="1" applyFont="1"/>
    <xf numFmtId="0" fontId="6" fillId="0" borderId="0" xfId="0" quotePrefix="1" applyFont="1" applyFill="1" applyBorder="1" applyAlignment="1"/>
    <xf numFmtId="0" fontId="8" fillId="0" borderId="17" xfId="0" applyFont="1" applyFill="1" applyBorder="1" applyAlignment="1">
      <alignment horizontal="left"/>
    </xf>
    <xf numFmtId="0" fontId="9" fillId="0" borderId="10" xfId="0" applyFont="1" applyBorder="1"/>
    <xf numFmtId="0" fontId="10" fillId="0" borderId="10" xfId="0" applyFont="1" applyBorder="1"/>
    <xf numFmtId="0" fontId="8" fillId="0" borderId="10" xfId="0" applyFont="1" applyFill="1" applyBorder="1" applyAlignment="1">
      <alignment horizontal="left"/>
    </xf>
    <xf numFmtId="0" fontId="3" fillId="0" borderId="17" xfId="0" applyFont="1" applyBorder="1"/>
    <xf numFmtId="0" fontId="8" fillId="0" borderId="17" xfId="3" applyFont="1" applyFill="1" applyBorder="1" applyAlignment="1">
      <alignment horizontal="left"/>
    </xf>
    <xf numFmtId="0" fontId="5" fillId="0" borderId="10" xfId="3" applyFont="1" applyBorder="1"/>
    <xf numFmtId="0" fontId="8" fillId="0" borderId="0" xfId="2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9" fillId="0" borderId="18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3" fontId="8" fillId="2" borderId="20" xfId="4" applyNumberFormat="1" applyFont="1" applyFill="1" applyBorder="1" applyAlignment="1">
      <alignment horizontal="left" wrapText="1"/>
    </xf>
    <xf numFmtId="3" fontId="13" fillId="0" borderId="6" xfId="4" applyNumberFormat="1" applyFont="1" applyFill="1" applyBorder="1" applyAlignment="1">
      <alignment horizontal="left"/>
    </xf>
    <xf numFmtId="3" fontId="13" fillId="0" borderId="14" xfId="4" applyNumberFormat="1" applyFont="1" applyFill="1" applyBorder="1" applyAlignment="1">
      <alignment horizontal="left"/>
    </xf>
    <xf numFmtId="0" fontId="6" fillId="0" borderId="0" xfId="0" applyFont="1" applyFill="1" applyAlignment="1"/>
    <xf numFmtId="0" fontId="9" fillId="0" borderId="21" xfId="0" applyFont="1" applyFill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3" fontId="6" fillId="0" borderId="23" xfId="2" applyNumberFormat="1" applyFont="1" applyFill="1" applyBorder="1" applyAlignment="1"/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3" fontId="6" fillId="0" borderId="26" xfId="2" applyNumberFormat="1" applyFont="1" applyBorder="1"/>
    <xf numFmtId="0" fontId="12" fillId="0" borderId="27" xfId="0" applyFont="1" applyFill="1" applyBorder="1" applyAlignment="1">
      <alignment horizontal="center" vertical="center"/>
    </xf>
    <xf numFmtId="3" fontId="6" fillId="0" borderId="28" xfId="2" applyNumberFormat="1" applyFont="1" applyBorder="1"/>
    <xf numFmtId="0" fontId="9" fillId="0" borderId="29" xfId="2" applyFont="1" applyFill="1" applyBorder="1" applyAlignment="1">
      <alignment horizontal="left"/>
    </xf>
    <xf numFmtId="0" fontId="9" fillId="0" borderId="15" xfId="2" applyFont="1" applyFill="1" applyBorder="1" applyAlignment="1">
      <alignment horizontal="left"/>
    </xf>
    <xf numFmtId="0" fontId="9" fillId="0" borderId="30" xfId="2" applyFont="1" applyFill="1" applyBorder="1" applyAlignment="1">
      <alignment horizontal="left"/>
    </xf>
    <xf numFmtId="0" fontId="9" fillId="0" borderId="15" xfId="0" applyFont="1" applyFill="1" applyBorder="1" applyAlignment="1">
      <alignment horizontal="left"/>
    </xf>
    <xf numFmtId="0" fontId="9" fillId="0" borderId="31" xfId="0" applyFont="1" applyFill="1" applyBorder="1" applyAlignment="1">
      <alignment horizontal="left"/>
    </xf>
    <xf numFmtId="3" fontId="9" fillId="0" borderId="15" xfId="4" applyNumberFormat="1" applyFont="1" applyFill="1" applyBorder="1" applyAlignment="1">
      <alignment horizontal="left" wrapText="1"/>
    </xf>
    <xf numFmtId="3" fontId="9" fillId="0" borderId="12" xfId="4" applyNumberFormat="1" applyFont="1" applyFill="1" applyBorder="1" applyAlignment="1">
      <alignment horizontal="left" wrapText="1"/>
    </xf>
    <xf numFmtId="3" fontId="6" fillId="0" borderId="15" xfId="4" applyNumberFormat="1" applyFont="1" applyFill="1" applyBorder="1" applyAlignment="1"/>
    <xf numFmtId="3" fontId="6" fillId="0" borderId="23" xfId="4" applyNumberFormat="1" applyFont="1" applyFill="1" applyBorder="1" applyAlignment="1"/>
    <xf numFmtId="3" fontId="6" fillId="0" borderId="31" xfId="4" applyNumberFormat="1" applyFont="1" applyFill="1" applyBorder="1" applyAlignment="1"/>
    <xf numFmtId="3" fontId="6" fillId="0" borderId="32" xfId="4" applyNumberFormat="1" applyFont="1" applyFill="1" applyBorder="1" applyAlignment="1"/>
    <xf numFmtId="0" fontId="12" fillId="0" borderId="23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2" fillId="0" borderId="33" xfId="0" applyFont="1" applyFill="1" applyBorder="1" applyAlignment="1">
      <alignment horizontal="center"/>
    </xf>
    <xf numFmtId="3" fontId="6" fillId="2" borderId="20" xfId="4" applyNumberFormat="1" applyFont="1" applyFill="1" applyBorder="1" applyAlignment="1"/>
    <xf numFmtId="3" fontId="6" fillId="2" borderId="23" xfId="4" applyNumberFormat="1" applyFont="1" applyFill="1" applyBorder="1" applyAlignment="1"/>
    <xf numFmtId="3" fontId="6" fillId="2" borderId="15" xfId="4" applyNumberFormat="1" applyFont="1" applyFill="1" applyBorder="1" applyAlignment="1"/>
    <xf numFmtId="3" fontId="6" fillId="2" borderId="33" xfId="4" applyNumberFormat="1" applyFont="1" applyFill="1" applyBorder="1" applyAlignment="1"/>
    <xf numFmtId="3" fontId="9" fillId="0" borderId="30" xfId="4" applyNumberFormat="1" applyFont="1" applyFill="1" applyBorder="1" applyAlignment="1">
      <alignment horizontal="left" wrapText="1"/>
    </xf>
    <xf numFmtId="3" fontId="14" fillId="0" borderId="6" xfId="4" applyNumberFormat="1" applyFont="1" applyFill="1" applyBorder="1" applyAlignment="1"/>
    <xf numFmtId="3" fontId="14" fillId="0" borderId="34" xfId="4" applyNumberFormat="1" applyFont="1" applyFill="1" applyBorder="1" applyAlignment="1"/>
    <xf numFmtId="3" fontId="14" fillId="0" borderId="35" xfId="4" applyNumberFormat="1" applyFont="1" applyFill="1" applyBorder="1" applyAlignment="1"/>
    <xf numFmtId="3" fontId="6" fillId="0" borderId="36" xfId="4" applyNumberFormat="1" applyFont="1" applyFill="1" applyBorder="1" applyAlignment="1"/>
    <xf numFmtId="0" fontId="2" fillId="0" borderId="10" xfId="0" applyFont="1" applyFill="1" applyBorder="1" applyAlignment="1">
      <alignment horizontal="left"/>
    </xf>
    <xf numFmtId="0" fontId="4" fillId="0" borderId="10" xfId="0" applyFont="1" applyBorder="1"/>
    <xf numFmtId="0" fontId="8" fillId="0" borderId="10" xfId="2" applyFont="1" applyFill="1" applyBorder="1" applyAlignment="1">
      <alignment horizontal="center"/>
    </xf>
    <xf numFmtId="0" fontId="8" fillId="0" borderId="20" xfId="4" applyFont="1" applyFill="1" applyBorder="1" applyAlignment="1">
      <alignment horizontal="left"/>
    </xf>
    <xf numFmtId="0" fontId="8" fillId="0" borderId="23" xfId="4" applyFont="1" applyFill="1" applyBorder="1" applyAlignment="1">
      <alignment horizontal="left"/>
    </xf>
    <xf numFmtId="0" fontId="12" fillId="0" borderId="23" xfId="0" applyFont="1" applyFill="1" applyBorder="1" applyAlignment="1">
      <alignment horizontal="right"/>
    </xf>
    <xf numFmtId="0" fontId="6" fillId="0" borderId="0" xfId="0" applyFont="1" applyFill="1"/>
    <xf numFmtId="3" fontId="6" fillId="0" borderId="37" xfId="0" applyNumberFormat="1" applyFont="1" applyFill="1" applyBorder="1" applyAlignment="1"/>
    <xf numFmtId="3" fontId="6" fillId="0" borderId="8" xfId="0" applyNumberFormat="1" applyFont="1" applyFill="1" applyBorder="1" applyAlignment="1"/>
    <xf numFmtId="3" fontId="6" fillId="0" borderId="16" xfId="0" applyNumberFormat="1" applyFont="1" applyFill="1" applyBorder="1" applyAlignment="1"/>
    <xf numFmtId="3" fontId="6" fillId="0" borderId="38" xfId="0" applyNumberFormat="1" applyFont="1" applyFill="1" applyBorder="1" applyAlignment="1"/>
    <xf numFmtId="3" fontId="6" fillId="0" borderId="9" xfId="0" applyNumberFormat="1" applyFont="1" applyFill="1" applyBorder="1" applyAlignment="1"/>
    <xf numFmtId="3" fontId="6" fillId="0" borderId="39" xfId="0" applyNumberFormat="1" applyFont="1" applyFill="1" applyBorder="1" applyAlignment="1"/>
    <xf numFmtId="0" fontId="9" fillId="0" borderId="0" xfId="2" applyFont="1" applyFill="1" applyBorder="1" applyAlignment="1">
      <alignment horizontal="left"/>
    </xf>
    <xf numFmtId="0" fontId="9" fillId="0" borderId="40" xfId="2" applyFont="1" applyFill="1" applyBorder="1" applyAlignment="1">
      <alignment horizontal="left"/>
    </xf>
    <xf numFmtId="0" fontId="9" fillId="0" borderId="23" xfId="0" applyFont="1" applyFill="1" applyBorder="1" applyAlignment="1">
      <alignment horizontal="left"/>
    </xf>
    <xf numFmtId="0" fontId="9" fillId="0" borderId="31" xfId="2" applyFont="1" applyFill="1" applyBorder="1" applyAlignment="1">
      <alignment horizontal="left"/>
    </xf>
    <xf numFmtId="0" fontId="9" fillId="0" borderId="20" xfId="2" applyFont="1" applyFill="1" applyBorder="1" applyAlignment="1">
      <alignment horizontal="left"/>
    </xf>
    <xf numFmtId="3" fontId="6" fillId="0" borderId="10" xfId="2" applyNumberFormat="1" applyFont="1" applyBorder="1"/>
    <xf numFmtId="0" fontId="8" fillId="0" borderId="0" xfId="0" applyFont="1" applyAlignment="1"/>
    <xf numFmtId="0" fontId="8" fillId="0" borderId="0" xfId="2" applyFont="1" applyAlignment="1">
      <alignment wrapText="1"/>
    </xf>
    <xf numFmtId="0" fontId="8" fillId="0" borderId="0" xfId="2" applyFont="1" applyBorder="1" applyAlignment="1">
      <alignment vertical="center" wrapText="1"/>
    </xf>
    <xf numFmtId="0" fontId="9" fillId="0" borderId="41" xfId="0" applyFont="1" applyBorder="1"/>
    <xf numFmtId="0" fontId="8" fillId="0" borderId="0" xfId="0" applyFont="1" applyBorder="1"/>
    <xf numFmtId="0" fontId="9" fillId="0" borderId="0" xfId="0" applyFont="1" applyBorder="1" applyProtection="1">
      <protection locked="0"/>
    </xf>
    <xf numFmtId="0" fontId="17" fillId="0" borderId="0" xfId="0" applyFont="1" applyAlignment="1"/>
    <xf numFmtId="0" fontId="12" fillId="0" borderId="10" xfId="0" applyFont="1" applyFill="1" applyBorder="1" applyAlignment="1">
      <alignment horizontal="center"/>
    </xf>
    <xf numFmtId="0" fontId="8" fillId="0" borderId="41" xfId="0" applyFont="1" applyFill="1" applyBorder="1" applyAlignment="1">
      <alignment horizontal="center" vertical="justify" wrapText="1"/>
    </xf>
    <xf numFmtId="0" fontId="8" fillId="0" borderId="31" xfId="0" applyFont="1" applyFill="1" applyBorder="1" applyAlignment="1">
      <alignment horizontal="center" vertical="justify" wrapText="1"/>
    </xf>
    <xf numFmtId="0" fontId="8" fillId="0" borderId="2" xfId="0" applyFont="1" applyFill="1" applyBorder="1" applyAlignment="1">
      <alignment horizontal="left" vertical="justify" wrapText="1"/>
    </xf>
    <xf numFmtId="0" fontId="8" fillId="0" borderId="11" xfId="0" applyFont="1" applyFill="1" applyBorder="1" applyAlignment="1">
      <alignment horizontal="left" vertical="justify" wrapText="1"/>
    </xf>
    <xf numFmtId="0" fontId="8" fillId="0" borderId="2" xfId="0" applyFont="1" applyFill="1" applyBorder="1" applyAlignment="1">
      <alignment horizontal="center" vertical="justify" wrapText="1"/>
    </xf>
    <xf numFmtId="0" fontId="8" fillId="0" borderId="11" xfId="0" applyFont="1" applyFill="1" applyBorder="1" applyAlignment="1">
      <alignment horizontal="center" vertical="justify" wrapText="1"/>
    </xf>
    <xf numFmtId="0" fontId="6" fillId="0" borderId="0" xfId="3" applyFont="1" applyAlignment="1">
      <alignment horizontal="left" wrapText="1"/>
    </xf>
    <xf numFmtId="0" fontId="8" fillId="0" borderId="6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0" fillId="0" borderId="11" xfId="0" applyBorder="1"/>
    <xf numFmtId="3" fontId="9" fillId="0" borderId="30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3" fontId="9" fillId="0" borderId="31" xfId="0" applyNumberFormat="1" applyFont="1" applyFill="1" applyBorder="1" applyAlignment="1">
      <alignment horizontal="center" vertical="center"/>
    </xf>
  </cellXfs>
  <cellStyles count="5">
    <cellStyle name="Euro" xfId="1"/>
    <cellStyle name="Normal" xfId="0" builtinId="0"/>
    <cellStyle name="Normal_EGI ESK hasi" xfId="2"/>
    <cellStyle name="Normal_ETXEAK0" xfId="3"/>
    <cellStyle name="Normal_Hiriburu hasi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zoomScaleNormal="100" workbookViewId="0">
      <selection activeCell="A3" sqref="A3"/>
    </sheetView>
  </sheetViews>
  <sheetFormatPr baseColWidth="10" defaultColWidth="12" defaultRowHeight="11.25"/>
  <cols>
    <col min="1" max="1" width="3.5703125" style="14" customWidth="1"/>
    <col min="2" max="2" width="21.5703125" style="14" bestFit="1" customWidth="1"/>
    <col min="3" max="5" width="6.5703125" style="14" bestFit="1" customWidth="1"/>
    <col min="6" max="6" width="5.5703125" style="14" bestFit="1" customWidth="1"/>
    <col min="7" max="8" width="6.5703125" style="14" bestFit="1" customWidth="1"/>
    <col min="9" max="9" width="5.5703125" style="14" bestFit="1" customWidth="1"/>
    <col min="10" max="10" width="6.5703125" style="14" bestFit="1" customWidth="1"/>
    <col min="11" max="12" width="5.5703125" style="14" bestFit="1" customWidth="1"/>
    <col min="13" max="16384" width="12" style="14"/>
  </cols>
  <sheetData>
    <row r="1" spans="1:12">
      <c r="A1" s="8" t="s">
        <v>77</v>
      </c>
    </row>
    <row r="2" spans="1:12">
      <c r="A2" s="8" t="s">
        <v>76</v>
      </c>
    </row>
    <row r="3" spans="1:12" ht="12" thickBot="1">
      <c r="B3" s="8"/>
    </row>
    <row r="4" spans="1:12" ht="25.5" customHeight="1">
      <c r="B4" s="15" t="s">
        <v>19</v>
      </c>
      <c r="C4" s="25">
        <v>2000</v>
      </c>
      <c r="D4" s="25">
        <v>2001</v>
      </c>
      <c r="E4" s="25">
        <v>2002</v>
      </c>
      <c r="F4" s="25">
        <v>2003</v>
      </c>
      <c r="G4" s="25">
        <v>2004</v>
      </c>
      <c r="H4" s="25">
        <v>2005</v>
      </c>
      <c r="I4" s="25">
        <v>2006</v>
      </c>
      <c r="J4" s="25">
        <v>2007</v>
      </c>
      <c r="K4" s="25">
        <v>2008</v>
      </c>
      <c r="L4" s="25">
        <v>2009</v>
      </c>
    </row>
    <row r="5" spans="1:12">
      <c r="B5" s="10" t="s">
        <v>21</v>
      </c>
      <c r="C5" s="21">
        <v>407</v>
      </c>
      <c r="D5" s="21">
        <v>974</v>
      </c>
      <c r="E5" s="21">
        <v>644</v>
      </c>
      <c r="F5" s="21">
        <v>427</v>
      </c>
      <c r="G5" s="21">
        <v>288</v>
      </c>
      <c r="H5" s="21">
        <v>830</v>
      </c>
      <c r="I5" s="21">
        <v>1323</v>
      </c>
      <c r="J5" s="21">
        <v>1193</v>
      </c>
      <c r="K5" s="21">
        <v>1841</v>
      </c>
      <c r="L5" s="21">
        <v>1856</v>
      </c>
    </row>
    <row r="6" spans="1:12">
      <c r="B6" s="30" t="s">
        <v>0</v>
      </c>
      <c r="C6" s="22">
        <v>431</v>
      </c>
      <c r="D6" s="22">
        <v>272</v>
      </c>
      <c r="E6" s="22">
        <v>1201</v>
      </c>
      <c r="F6" s="22">
        <v>1415</v>
      </c>
      <c r="G6" s="22">
        <v>1754</v>
      </c>
      <c r="H6" s="22">
        <v>1199</v>
      </c>
      <c r="I6" s="22">
        <v>911</v>
      </c>
      <c r="J6" s="22">
        <v>849</v>
      </c>
      <c r="K6" s="22">
        <v>856</v>
      </c>
      <c r="L6" s="22">
        <v>626</v>
      </c>
    </row>
    <row r="7" spans="1:12">
      <c r="B7" s="29" t="s">
        <v>1</v>
      </c>
      <c r="C7" s="21">
        <v>280</v>
      </c>
      <c r="D7" s="21">
        <v>315</v>
      </c>
      <c r="E7" s="21">
        <v>563</v>
      </c>
      <c r="F7" s="21">
        <v>495</v>
      </c>
      <c r="G7" s="21">
        <v>481</v>
      </c>
      <c r="H7" s="21">
        <v>633</v>
      </c>
      <c r="I7" s="21">
        <v>1183</v>
      </c>
      <c r="J7" s="21">
        <v>443</v>
      </c>
      <c r="K7" s="21">
        <v>622</v>
      </c>
      <c r="L7" s="21">
        <v>789</v>
      </c>
    </row>
    <row r="8" spans="1:12" ht="12" thickBot="1">
      <c r="B8" s="31" t="s">
        <v>17</v>
      </c>
      <c r="C8" s="23">
        <f t="shared" ref="C8:L8" si="0">SUM(C5:C7)</f>
        <v>1118</v>
      </c>
      <c r="D8" s="23">
        <f t="shared" si="0"/>
        <v>1561</v>
      </c>
      <c r="E8" s="23">
        <f t="shared" si="0"/>
        <v>2408</v>
      </c>
      <c r="F8" s="23">
        <f t="shared" si="0"/>
        <v>2337</v>
      </c>
      <c r="G8" s="23">
        <f t="shared" si="0"/>
        <v>2523</v>
      </c>
      <c r="H8" s="23">
        <f t="shared" si="0"/>
        <v>2662</v>
      </c>
      <c r="I8" s="23">
        <f t="shared" si="0"/>
        <v>3417</v>
      </c>
      <c r="J8" s="23">
        <f t="shared" si="0"/>
        <v>2485</v>
      </c>
      <c r="K8" s="23">
        <f t="shared" si="0"/>
        <v>3319</v>
      </c>
      <c r="L8" s="23">
        <f t="shared" si="0"/>
        <v>3271</v>
      </c>
    </row>
    <row r="9" spans="1:12" ht="12" thickBot="1">
      <c r="B9" s="13"/>
      <c r="C9" s="6"/>
      <c r="D9" s="6"/>
      <c r="E9" s="6"/>
      <c r="F9" s="6"/>
      <c r="G9" s="6"/>
      <c r="H9" s="115"/>
      <c r="I9" s="115"/>
      <c r="J9" s="115"/>
      <c r="K9" s="6"/>
      <c r="L9" s="6"/>
    </row>
    <row r="10" spans="1:12" ht="27" customHeight="1">
      <c r="B10" s="15" t="s">
        <v>24</v>
      </c>
      <c r="C10" s="25">
        <v>2000</v>
      </c>
      <c r="D10" s="25">
        <v>2001</v>
      </c>
      <c r="E10" s="25">
        <v>2002</v>
      </c>
      <c r="F10" s="25">
        <v>2003</v>
      </c>
      <c r="G10" s="25">
        <v>2004</v>
      </c>
      <c r="H10" s="25">
        <v>2005</v>
      </c>
      <c r="I10" s="25">
        <v>2006</v>
      </c>
      <c r="J10" s="25">
        <v>2007</v>
      </c>
      <c r="K10" s="25">
        <v>2008</v>
      </c>
      <c r="L10" s="25">
        <v>2009</v>
      </c>
    </row>
    <row r="11" spans="1:12">
      <c r="B11" s="10" t="s">
        <v>21</v>
      </c>
      <c r="C11" s="21">
        <v>8</v>
      </c>
      <c r="D11" s="21">
        <v>37</v>
      </c>
      <c r="E11" s="21">
        <v>0</v>
      </c>
      <c r="F11" s="21">
        <v>30</v>
      </c>
      <c r="G11" s="21">
        <v>235</v>
      </c>
      <c r="H11" s="21">
        <v>138</v>
      </c>
      <c r="I11" s="21">
        <v>87</v>
      </c>
      <c r="J11" s="21">
        <v>724</v>
      </c>
      <c r="K11" s="21">
        <v>60</v>
      </c>
      <c r="L11" s="21">
        <v>598</v>
      </c>
    </row>
    <row r="12" spans="1:12">
      <c r="B12" s="30" t="s">
        <v>0</v>
      </c>
      <c r="C12" s="22">
        <v>24</v>
      </c>
      <c r="D12" s="22">
        <v>24</v>
      </c>
      <c r="E12" s="22">
        <v>102</v>
      </c>
      <c r="F12" s="22">
        <v>450</v>
      </c>
      <c r="G12" s="22">
        <v>318</v>
      </c>
      <c r="H12" s="22">
        <v>202</v>
      </c>
      <c r="I12" s="22">
        <v>333</v>
      </c>
      <c r="J12" s="22">
        <v>384</v>
      </c>
      <c r="K12" s="22">
        <v>750</v>
      </c>
      <c r="L12" s="22">
        <v>356</v>
      </c>
    </row>
    <row r="13" spans="1:12">
      <c r="B13" s="29" t="s">
        <v>1</v>
      </c>
      <c r="C13" s="21">
        <v>302</v>
      </c>
      <c r="D13" s="21">
        <v>339</v>
      </c>
      <c r="E13" s="21">
        <v>61</v>
      </c>
      <c r="F13" s="21">
        <v>309</v>
      </c>
      <c r="G13" s="21">
        <v>64</v>
      </c>
      <c r="H13" s="21">
        <v>410</v>
      </c>
      <c r="I13" s="21">
        <v>164</v>
      </c>
      <c r="J13" s="21">
        <v>146</v>
      </c>
      <c r="K13" s="21">
        <v>476</v>
      </c>
      <c r="L13" s="21">
        <v>281</v>
      </c>
    </row>
    <row r="14" spans="1:12" ht="12" thickBot="1">
      <c r="B14" s="31" t="s">
        <v>17</v>
      </c>
      <c r="C14" s="23">
        <f t="shared" ref="C14:L14" si="1">SUM(C11:C13)</f>
        <v>334</v>
      </c>
      <c r="D14" s="23">
        <f t="shared" si="1"/>
        <v>400</v>
      </c>
      <c r="E14" s="23">
        <f t="shared" si="1"/>
        <v>163</v>
      </c>
      <c r="F14" s="23">
        <f t="shared" si="1"/>
        <v>789</v>
      </c>
      <c r="G14" s="23">
        <f t="shared" si="1"/>
        <v>617</v>
      </c>
      <c r="H14" s="23">
        <f t="shared" si="1"/>
        <v>750</v>
      </c>
      <c r="I14" s="23">
        <f t="shared" si="1"/>
        <v>584</v>
      </c>
      <c r="J14" s="23">
        <f t="shared" si="1"/>
        <v>1254</v>
      </c>
      <c r="K14" s="23">
        <f t="shared" si="1"/>
        <v>1286</v>
      </c>
      <c r="L14" s="23">
        <f t="shared" si="1"/>
        <v>1235</v>
      </c>
    </row>
    <row r="15" spans="1:12" ht="12" thickBot="1">
      <c r="A15" s="61"/>
      <c r="B15" s="60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26.25" customHeight="1">
      <c r="A16" s="136" t="s">
        <v>53</v>
      </c>
      <c r="B16" s="137"/>
      <c r="C16" s="25">
        <v>2000</v>
      </c>
      <c r="D16" s="25">
        <v>2001</v>
      </c>
      <c r="E16" s="25">
        <v>2002</v>
      </c>
      <c r="F16" s="25">
        <v>2003</v>
      </c>
      <c r="G16" s="25">
        <v>2004</v>
      </c>
      <c r="H16" s="25">
        <v>2005</v>
      </c>
      <c r="I16" s="25">
        <v>2006</v>
      </c>
      <c r="J16" s="25">
        <v>2007</v>
      </c>
      <c r="K16" s="25">
        <v>2008</v>
      </c>
      <c r="L16" s="25">
        <v>2009</v>
      </c>
    </row>
    <row r="17" spans="1:12">
      <c r="A17" s="10" t="s">
        <v>21</v>
      </c>
      <c r="B17" s="10"/>
      <c r="C17" s="21">
        <f t="shared" ref="C17:C19" si="2">+C5+C11</f>
        <v>415</v>
      </c>
      <c r="D17" s="21">
        <f t="shared" ref="D17:E19" si="3">+D5+D11</f>
        <v>1011</v>
      </c>
      <c r="E17" s="21">
        <f t="shared" si="3"/>
        <v>644</v>
      </c>
      <c r="F17" s="21">
        <f t="shared" ref="F17:G19" si="4">+F5+F11</f>
        <v>457</v>
      </c>
      <c r="G17" s="21">
        <f t="shared" si="4"/>
        <v>523</v>
      </c>
      <c r="H17" s="21">
        <f t="shared" ref="H17:I19" si="5">+H5+H11</f>
        <v>968</v>
      </c>
      <c r="I17" s="21">
        <f t="shared" si="5"/>
        <v>1410</v>
      </c>
      <c r="J17" s="21">
        <f t="shared" ref="J17:K19" si="6">+J5+J11</f>
        <v>1917</v>
      </c>
      <c r="K17" s="21">
        <f t="shared" si="6"/>
        <v>1901</v>
      </c>
      <c r="L17" s="21">
        <f t="shared" ref="L17:L19" si="7">+L5+L11</f>
        <v>2454</v>
      </c>
    </row>
    <row r="18" spans="1:12">
      <c r="A18" s="11" t="s">
        <v>0</v>
      </c>
      <c r="B18" s="11"/>
      <c r="C18" s="22">
        <f t="shared" si="2"/>
        <v>455</v>
      </c>
      <c r="D18" s="22">
        <f t="shared" si="3"/>
        <v>296</v>
      </c>
      <c r="E18" s="22">
        <f t="shared" si="3"/>
        <v>1303</v>
      </c>
      <c r="F18" s="22">
        <f t="shared" si="4"/>
        <v>1865</v>
      </c>
      <c r="G18" s="22">
        <f t="shared" si="4"/>
        <v>2072</v>
      </c>
      <c r="H18" s="22">
        <f t="shared" si="5"/>
        <v>1401</v>
      </c>
      <c r="I18" s="22">
        <f t="shared" si="5"/>
        <v>1244</v>
      </c>
      <c r="J18" s="22">
        <f t="shared" si="6"/>
        <v>1233</v>
      </c>
      <c r="K18" s="22">
        <f t="shared" si="6"/>
        <v>1606</v>
      </c>
      <c r="L18" s="22">
        <f t="shared" si="7"/>
        <v>982</v>
      </c>
    </row>
    <row r="19" spans="1:12">
      <c r="A19" s="10" t="s">
        <v>1</v>
      </c>
      <c r="B19" s="10"/>
      <c r="C19" s="21">
        <f t="shared" si="2"/>
        <v>582</v>
      </c>
      <c r="D19" s="21">
        <f t="shared" si="3"/>
        <v>654</v>
      </c>
      <c r="E19" s="21">
        <f t="shared" si="3"/>
        <v>624</v>
      </c>
      <c r="F19" s="21">
        <f t="shared" si="4"/>
        <v>804</v>
      </c>
      <c r="G19" s="21">
        <f t="shared" si="4"/>
        <v>545</v>
      </c>
      <c r="H19" s="21">
        <f t="shared" si="5"/>
        <v>1043</v>
      </c>
      <c r="I19" s="21">
        <f t="shared" si="5"/>
        <v>1347</v>
      </c>
      <c r="J19" s="21">
        <f t="shared" si="6"/>
        <v>589</v>
      </c>
      <c r="K19" s="21">
        <f t="shared" si="6"/>
        <v>1098</v>
      </c>
      <c r="L19" s="21">
        <f t="shared" si="7"/>
        <v>1070</v>
      </c>
    </row>
    <row r="20" spans="1:12" ht="12" thickBot="1">
      <c r="A20" s="12" t="s">
        <v>17</v>
      </c>
      <c r="B20" s="12"/>
      <c r="C20" s="23">
        <f t="shared" ref="C20:L20" si="8">SUM(C17:C19)</f>
        <v>1452</v>
      </c>
      <c r="D20" s="23">
        <f t="shared" si="8"/>
        <v>1961</v>
      </c>
      <c r="E20" s="23">
        <f t="shared" si="8"/>
        <v>2571</v>
      </c>
      <c r="F20" s="23">
        <f t="shared" si="8"/>
        <v>3126</v>
      </c>
      <c r="G20" s="23">
        <f t="shared" si="8"/>
        <v>3140</v>
      </c>
      <c r="H20" s="23">
        <f t="shared" si="8"/>
        <v>3412</v>
      </c>
      <c r="I20" s="23">
        <f t="shared" si="8"/>
        <v>4001</v>
      </c>
      <c r="J20" s="23">
        <f t="shared" si="8"/>
        <v>3739</v>
      </c>
      <c r="K20" s="23">
        <f t="shared" si="8"/>
        <v>4605</v>
      </c>
      <c r="L20" s="23">
        <f t="shared" si="8"/>
        <v>4506</v>
      </c>
    </row>
    <row r="21" spans="1:12" ht="13.5" thickBot="1">
      <c r="A21" s="2"/>
      <c r="B21" s="13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24.75" customHeight="1">
      <c r="B22" s="15" t="s">
        <v>25</v>
      </c>
      <c r="C22" s="25">
        <v>2000</v>
      </c>
      <c r="D22" s="25">
        <v>2001</v>
      </c>
      <c r="E22" s="25">
        <v>2002</v>
      </c>
      <c r="F22" s="25">
        <v>2003</v>
      </c>
      <c r="G22" s="25">
        <v>2004</v>
      </c>
      <c r="H22" s="25">
        <v>2005</v>
      </c>
      <c r="I22" s="25">
        <v>2006</v>
      </c>
      <c r="J22" s="25">
        <v>2007</v>
      </c>
      <c r="K22" s="25">
        <v>2008</v>
      </c>
      <c r="L22" s="25">
        <v>2009</v>
      </c>
    </row>
    <row r="23" spans="1:12">
      <c r="B23" s="10" t="s">
        <v>21</v>
      </c>
      <c r="C23" s="21">
        <v>12</v>
      </c>
      <c r="D23" s="21">
        <v>53</v>
      </c>
      <c r="E23" s="21">
        <v>105</v>
      </c>
      <c r="F23" s="21">
        <v>0</v>
      </c>
      <c r="G23" s="21">
        <v>130</v>
      </c>
      <c r="H23" s="21">
        <v>0</v>
      </c>
      <c r="I23" s="21">
        <v>12</v>
      </c>
      <c r="J23" s="21">
        <v>0</v>
      </c>
      <c r="K23" s="21">
        <v>0</v>
      </c>
      <c r="L23" s="21">
        <v>0</v>
      </c>
    </row>
    <row r="24" spans="1:12">
      <c r="B24" s="30" t="s">
        <v>0</v>
      </c>
      <c r="C24" s="22">
        <v>101</v>
      </c>
      <c r="D24" s="22">
        <v>230</v>
      </c>
      <c r="E24" s="22">
        <v>63</v>
      </c>
      <c r="F24" s="22">
        <v>255</v>
      </c>
      <c r="G24" s="22">
        <v>101</v>
      </c>
      <c r="H24" s="22">
        <v>270</v>
      </c>
      <c r="I24" s="22">
        <v>257</v>
      </c>
      <c r="J24" s="22">
        <v>367</v>
      </c>
      <c r="K24" s="22">
        <v>15</v>
      </c>
      <c r="L24" s="22">
        <v>33</v>
      </c>
    </row>
    <row r="25" spans="1:12">
      <c r="B25" s="29" t="s">
        <v>1</v>
      </c>
      <c r="C25" s="21">
        <v>47</v>
      </c>
      <c r="D25" s="21">
        <v>0</v>
      </c>
      <c r="E25" s="21">
        <v>18</v>
      </c>
      <c r="F25" s="21">
        <v>97</v>
      </c>
      <c r="G25" s="21">
        <v>0</v>
      </c>
      <c r="H25" s="21">
        <v>102</v>
      </c>
      <c r="I25" s="21">
        <v>58</v>
      </c>
      <c r="J25" s="21">
        <v>62</v>
      </c>
      <c r="K25" s="21">
        <v>8</v>
      </c>
      <c r="L25" s="21">
        <v>22</v>
      </c>
    </row>
    <row r="26" spans="1:12" ht="12" thickBot="1">
      <c r="B26" s="31" t="s">
        <v>17</v>
      </c>
      <c r="C26" s="23">
        <f t="shared" ref="C26:L26" si="9">SUM(C23:C25)</f>
        <v>160</v>
      </c>
      <c r="D26" s="23">
        <f t="shared" si="9"/>
        <v>283</v>
      </c>
      <c r="E26" s="23">
        <f t="shared" si="9"/>
        <v>186</v>
      </c>
      <c r="F26" s="23">
        <f t="shared" si="9"/>
        <v>352</v>
      </c>
      <c r="G26" s="23">
        <f t="shared" si="9"/>
        <v>231</v>
      </c>
      <c r="H26" s="23">
        <f t="shared" si="9"/>
        <v>372</v>
      </c>
      <c r="I26" s="23">
        <f t="shared" si="9"/>
        <v>327</v>
      </c>
      <c r="J26" s="23">
        <f t="shared" si="9"/>
        <v>429</v>
      </c>
      <c r="K26" s="23">
        <f t="shared" si="9"/>
        <v>23</v>
      </c>
      <c r="L26" s="23">
        <f t="shared" si="9"/>
        <v>55</v>
      </c>
    </row>
    <row r="27" spans="1:12" ht="12" thickBot="1"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s="16" customFormat="1" ht="24.75" customHeight="1">
      <c r="B28" s="15" t="s">
        <v>20</v>
      </c>
      <c r="C28" s="25">
        <v>2000</v>
      </c>
      <c r="D28" s="25">
        <v>2001</v>
      </c>
      <c r="E28" s="25">
        <v>2002</v>
      </c>
      <c r="F28" s="25">
        <v>2003</v>
      </c>
      <c r="G28" s="25">
        <v>2004</v>
      </c>
      <c r="H28" s="25">
        <v>2005</v>
      </c>
      <c r="I28" s="25">
        <v>2006</v>
      </c>
      <c r="J28" s="25">
        <v>2007</v>
      </c>
      <c r="K28" s="25">
        <v>2008</v>
      </c>
      <c r="L28" s="25">
        <v>2009</v>
      </c>
    </row>
    <row r="29" spans="1:12" s="16" customFormat="1">
      <c r="B29" s="10" t="s">
        <v>21</v>
      </c>
      <c r="C29" s="21">
        <v>0</v>
      </c>
      <c r="D29" s="21">
        <v>18</v>
      </c>
      <c r="E29" s="21">
        <v>322</v>
      </c>
      <c r="F29" s="21">
        <v>230</v>
      </c>
      <c r="G29" s="21">
        <v>228</v>
      </c>
      <c r="H29" s="21">
        <v>40</v>
      </c>
      <c r="I29" s="21">
        <v>378</v>
      </c>
      <c r="J29" s="21">
        <v>257</v>
      </c>
      <c r="K29" s="21">
        <v>156</v>
      </c>
      <c r="L29" s="21">
        <v>34</v>
      </c>
    </row>
    <row r="30" spans="1:12" s="16" customFormat="1">
      <c r="B30" s="30" t="s">
        <v>0</v>
      </c>
      <c r="C30" s="22">
        <v>0</v>
      </c>
      <c r="D30" s="22">
        <v>160</v>
      </c>
      <c r="E30" s="22">
        <v>52</v>
      </c>
      <c r="F30" s="22">
        <v>0</v>
      </c>
      <c r="G30" s="22">
        <v>24</v>
      </c>
      <c r="H30" s="22">
        <v>84</v>
      </c>
      <c r="I30" s="22">
        <v>68</v>
      </c>
      <c r="J30" s="22">
        <v>115</v>
      </c>
      <c r="K30" s="22">
        <v>58</v>
      </c>
      <c r="L30" s="22">
        <v>45</v>
      </c>
    </row>
    <row r="31" spans="1:12" s="16" customFormat="1">
      <c r="B31" s="29" t="s">
        <v>1</v>
      </c>
      <c r="C31" s="21">
        <v>64</v>
      </c>
      <c r="D31" s="21">
        <v>142</v>
      </c>
      <c r="E31" s="21">
        <v>9</v>
      </c>
      <c r="F31" s="21">
        <v>0</v>
      </c>
      <c r="G31" s="21">
        <v>24</v>
      </c>
      <c r="H31" s="21">
        <v>132</v>
      </c>
      <c r="I31" s="21">
        <v>55</v>
      </c>
      <c r="J31" s="21">
        <v>91</v>
      </c>
      <c r="K31" s="21">
        <v>172</v>
      </c>
      <c r="L31" s="21">
        <v>32</v>
      </c>
    </row>
    <row r="32" spans="1:12" s="16" customFormat="1" ht="12" thickBot="1">
      <c r="B32" s="31" t="s">
        <v>17</v>
      </c>
      <c r="C32" s="23">
        <f t="shared" ref="C32:L32" si="10">SUM(C29:C31)</f>
        <v>64</v>
      </c>
      <c r="D32" s="23">
        <f t="shared" si="10"/>
        <v>320</v>
      </c>
      <c r="E32" s="23">
        <f t="shared" si="10"/>
        <v>383</v>
      </c>
      <c r="F32" s="23">
        <f t="shared" si="10"/>
        <v>230</v>
      </c>
      <c r="G32" s="23">
        <f t="shared" si="10"/>
        <v>276</v>
      </c>
      <c r="H32" s="23">
        <f t="shared" si="10"/>
        <v>256</v>
      </c>
      <c r="I32" s="23">
        <f t="shared" si="10"/>
        <v>501</v>
      </c>
      <c r="J32" s="23">
        <f t="shared" si="10"/>
        <v>463</v>
      </c>
      <c r="K32" s="23">
        <f t="shared" si="10"/>
        <v>386</v>
      </c>
      <c r="L32" s="23">
        <f t="shared" si="10"/>
        <v>111</v>
      </c>
    </row>
    <row r="33" spans="1:12" s="16" customFormat="1" ht="12" thickBot="1">
      <c r="A33" s="62"/>
      <c r="B33" s="63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s="16" customFormat="1" ht="25.5" customHeight="1">
      <c r="A34" s="136" t="s">
        <v>54</v>
      </c>
      <c r="B34" s="137"/>
      <c r="C34" s="25">
        <v>2000</v>
      </c>
      <c r="D34" s="25">
        <v>2001</v>
      </c>
      <c r="E34" s="25">
        <v>2002</v>
      </c>
      <c r="F34" s="25">
        <v>2003</v>
      </c>
      <c r="G34" s="25">
        <v>2004</v>
      </c>
      <c r="H34" s="25">
        <v>2005</v>
      </c>
      <c r="I34" s="25">
        <v>2006</v>
      </c>
      <c r="J34" s="25">
        <v>2007</v>
      </c>
      <c r="K34" s="25">
        <v>2008</v>
      </c>
      <c r="L34" s="25">
        <v>2009</v>
      </c>
    </row>
    <row r="35" spans="1:12" s="16" customFormat="1">
      <c r="A35" s="10" t="s">
        <v>21</v>
      </c>
      <c r="B35" s="10"/>
      <c r="C35" s="21">
        <f t="shared" ref="C35:C37" si="11">+C23+C29</f>
        <v>12</v>
      </c>
      <c r="D35" s="21">
        <f t="shared" ref="D35:E37" si="12">+D23+D29</f>
        <v>71</v>
      </c>
      <c r="E35" s="21">
        <f t="shared" si="12"/>
        <v>427</v>
      </c>
      <c r="F35" s="21">
        <f t="shared" ref="F35:G37" si="13">+F23+F29</f>
        <v>230</v>
      </c>
      <c r="G35" s="21">
        <f t="shared" si="13"/>
        <v>358</v>
      </c>
      <c r="H35" s="21">
        <f t="shared" ref="H35:I37" si="14">+H23+H29</f>
        <v>40</v>
      </c>
      <c r="I35" s="21">
        <f t="shared" si="14"/>
        <v>390</v>
      </c>
      <c r="J35" s="21">
        <f t="shared" ref="J35:K37" si="15">+J23+J29</f>
        <v>257</v>
      </c>
      <c r="K35" s="21">
        <f t="shared" si="15"/>
        <v>156</v>
      </c>
      <c r="L35" s="21">
        <f t="shared" ref="L35:L37" si="16">+L23+L29</f>
        <v>34</v>
      </c>
    </row>
    <row r="36" spans="1:12" s="16" customFormat="1">
      <c r="A36" s="11" t="s">
        <v>0</v>
      </c>
      <c r="B36" s="11"/>
      <c r="C36" s="22">
        <f t="shared" si="11"/>
        <v>101</v>
      </c>
      <c r="D36" s="22">
        <f t="shared" si="12"/>
        <v>390</v>
      </c>
      <c r="E36" s="22">
        <f t="shared" si="12"/>
        <v>115</v>
      </c>
      <c r="F36" s="22">
        <f t="shared" si="13"/>
        <v>255</v>
      </c>
      <c r="G36" s="22">
        <f t="shared" si="13"/>
        <v>125</v>
      </c>
      <c r="H36" s="22">
        <f t="shared" si="14"/>
        <v>354</v>
      </c>
      <c r="I36" s="22">
        <f t="shared" si="14"/>
        <v>325</v>
      </c>
      <c r="J36" s="22">
        <f t="shared" si="15"/>
        <v>482</v>
      </c>
      <c r="K36" s="22">
        <f t="shared" si="15"/>
        <v>73</v>
      </c>
      <c r="L36" s="22">
        <f t="shared" si="16"/>
        <v>78</v>
      </c>
    </row>
    <row r="37" spans="1:12" s="16" customFormat="1">
      <c r="A37" s="10" t="s">
        <v>1</v>
      </c>
      <c r="B37" s="10"/>
      <c r="C37" s="21">
        <f t="shared" si="11"/>
        <v>111</v>
      </c>
      <c r="D37" s="21">
        <f t="shared" si="12"/>
        <v>142</v>
      </c>
      <c r="E37" s="21">
        <f t="shared" si="12"/>
        <v>27</v>
      </c>
      <c r="F37" s="21">
        <f t="shared" si="13"/>
        <v>97</v>
      </c>
      <c r="G37" s="21">
        <f t="shared" si="13"/>
        <v>24</v>
      </c>
      <c r="H37" s="21">
        <f t="shared" si="14"/>
        <v>234</v>
      </c>
      <c r="I37" s="21">
        <f t="shared" si="14"/>
        <v>113</v>
      </c>
      <c r="J37" s="21">
        <f t="shared" si="15"/>
        <v>153</v>
      </c>
      <c r="K37" s="21">
        <f t="shared" si="15"/>
        <v>180</v>
      </c>
      <c r="L37" s="21">
        <f t="shared" si="16"/>
        <v>54</v>
      </c>
    </row>
    <row r="38" spans="1:12" s="16" customFormat="1" ht="12" thickBot="1">
      <c r="A38" s="12" t="s">
        <v>17</v>
      </c>
      <c r="B38" s="12"/>
      <c r="C38" s="23">
        <f t="shared" ref="C38:L38" si="17">SUM(C35:C37)</f>
        <v>224</v>
      </c>
      <c r="D38" s="23">
        <f t="shared" si="17"/>
        <v>603</v>
      </c>
      <c r="E38" s="23">
        <f t="shared" si="17"/>
        <v>569</v>
      </c>
      <c r="F38" s="23">
        <f t="shared" si="17"/>
        <v>582</v>
      </c>
      <c r="G38" s="23">
        <f t="shared" si="17"/>
        <v>507</v>
      </c>
      <c r="H38" s="23">
        <f t="shared" si="17"/>
        <v>628</v>
      </c>
      <c r="I38" s="23">
        <f t="shared" si="17"/>
        <v>828</v>
      </c>
      <c r="J38" s="23">
        <f t="shared" si="17"/>
        <v>892</v>
      </c>
      <c r="K38" s="23">
        <f t="shared" si="17"/>
        <v>409</v>
      </c>
      <c r="L38" s="23">
        <f t="shared" si="17"/>
        <v>166</v>
      </c>
    </row>
    <row r="39" spans="1:12" s="16" customFormat="1" ht="12" thickBot="1">
      <c r="A39" s="62"/>
      <c r="B39" s="63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s="16" customFormat="1" ht="25.5" customHeight="1">
      <c r="A40" s="138" t="s">
        <v>67</v>
      </c>
      <c r="B40" s="139"/>
      <c r="C40" s="25">
        <v>2000</v>
      </c>
      <c r="D40" s="25">
        <v>2001</v>
      </c>
      <c r="E40" s="25">
        <v>2002</v>
      </c>
      <c r="F40" s="25">
        <v>2003</v>
      </c>
      <c r="G40" s="25">
        <v>2004</v>
      </c>
      <c r="H40" s="25">
        <v>2005</v>
      </c>
      <c r="I40" s="25">
        <v>2006</v>
      </c>
      <c r="J40" s="25">
        <v>2007</v>
      </c>
      <c r="K40" s="25">
        <v>2008</v>
      </c>
      <c r="L40" s="25">
        <v>2009</v>
      </c>
    </row>
    <row r="41" spans="1:12" s="16" customFormat="1">
      <c r="A41" s="10" t="s">
        <v>21</v>
      </c>
      <c r="B41" s="10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1:12" s="16" customFormat="1">
      <c r="A42" s="11" t="s">
        <v>0</v>
      </c>
      <c r="B42" s="11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s="16" customFormat="1">
      <c r="A43" s="10" t="s">
        <v>1</v>
      </c>
      <c r="B43" s="10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12" s="16" customFormat="1" ht="12" thickBot="1">
      <c r="A44" s="12" t="s">
        <v>17</v>
      </c>
      <c r="B44" s="12"/>
      <c r="C44" s="23">
        <f t="shared" ref="C44:G44" si="18">SUM(C41:C43)</f>
        <v>0</v>
      </c>
      <c r="D44" s="23">
        <f t="shared" si="18"/>
        <v>0</v>
      </c>
      <c r="E44" s="23">
        <f t="shared" si="18"/>
        <v>0</v>
      </c>
      <c r="F44" s="23">
        <f t="shared" si="18"/>
        <v>0</v>
      </c>
      <c r="G44" s="23">
        <f t="shared" si="18"/>
        <v>0</v>
      </c>
      <c r="H44" s="23"/>
      <c r="I44" s="23"/>
      <c r="J44" s="23"/>
      <c r="K44" s="23"/>
      <c r="L44" s="23"/>
    </row>
    <row r="45" spans="1:12" s="16" customFormat="1" ht="13.5" thickBot="1">
      <c r="A45" s="64"/>
      <c r="B45" s="60"/>
      <c r="C45" s="20"/>
      <c r="D45" s="20"/>
      <c r="E45" s="20"/>
      <c r="F45" s="20"/>
      <c r="G45" s="20"/>
      <c r="H45" s="20"/>
      <c r="I45" s="20"/>
      <c r="J45" s="20"/>
      <c r="K45" s="20"/>
      <c r="L45" s="20"/>
    </row>
    <row r="46" spans="1:12" s="16" customFormat="1" ht="44.25" customHeight="1">
      <c r="A46" s="138" t="s">
        <v>68</v>
      </c>
      <c r="B46" s="139"/>
      <c r="C46" s="25">
        <v>2000</v>
      </c>
      <c r="D46" s="25">
        <v>2001</v>
      </c>
      <c r="E46" s="25">
        <v>2002</v>
      </c>
      <c r="F46" s="25">
        <v>2003</v>
      </c>
      <c r="G46" s="25">
        <v>2004</v>
      </c>
      <c r="H46" s="25">
        <v>2005</v>
      </c>
      <c r="I46" s="25">
        <v>2006</v>
      </c>
      <c r="J46" s="25">
        <v>2007</v>
      </c>
      <c r="K46" s="25">
        <v>2008</v>
      </c>
      <c r="L46" s="25">
        <v>2009</v>
      </c>
    </row>
    <row r="47" spans="1:12" s="16" customFormat="1">
      <c r="A47" s="10" t="s">
        <v>21</v>
      </c>
      <c r="B47" s="10"/>
      <c r="C47" s="21">
        <f t="shared" ref="C47:C49" si="19">+C35+C17</f>
        <v>427</v>
      </c>
      <c r="D47" s="21">
        <f t="shared" ref="D47:E49" si="20">+D35+D17</f>
        <v>1082</v>
      </c>
      <c r="E47" s="21">
        <f t="shared" si="20"/>
        <v>1071</v>
      </c>
      <c r="F47" s="21">
        <f t="shared" ref="F47:G49" si="21">+F35+F17</f>
        <v>687</v>
      </c>
      <c r="G47" s="21">
        <f t="shared" si="21"/>
        <v>881</v>
      </c>
      <c r="H47" s="21">
        <f t="shared" ref="H47:I49" si="22">+H35+H17</f>
        <v>1008</v>
      </c>
      <c r="I47" s="21">
        <f t="shared" si="22"/>
        <v>1800</v>
      </c>
      <c r="J47" s="21">
        <f t="shared" ref="J47:K49" si="23">+J35+J17</f>
        <v>2174</v>
      </c>
      <c r="K47" s="21">
        <f t="shared" si="23"/>
        <v>2057</v>
      </c>
      <c r="L47" s="21">
        <f t="shared" ref="L47:L49" si="24">+L35+L17</f>
        <v>2488</v>
      </c>
    </row>
    <row r="48" spans="1:12" s="16" customFormat="1">
      <c r="A48" s="11" t="s">
        <v>0</v>
      </c>
      <c r="B48" s="11"/>
      <c r="C48" s="22">
        <f t="shared" si="19"/>
        <v>556</v>
      </c>
      <c r="D48" s="22">
        <f t="shared" si="20"/>
        <v>686</v>
      </c>
      <c r="E48" s="22">
        <f t="shared" si="20"/>
        <v>1418</v>
      </c>
      <c r="F48" s="22">
        <f t="shared" si="21"/>
        <v>2120</v>
      </c>
      <c r="G48" s="22">
        <f t="shared" si="21"/>
        <v>2197</v>
      </c>
      <c r="H48" s="22">
        <f t="shared" si="22"/>
        <v>1755</v>
      </c>
      <c r="I48" s="22">
        <f t="shared" si="22"/>
        <v>1569</v>
      </c>
      <c r="J48" s="22">
        <f t="shared" si="23"/>
        <v>1715</v>
      </c>
      <c r="K48" s="22">
        <f t="shared" si="23"/>
        <v>1679</v>
      </c>
      <c r="L48" s="22">
        <f t="shared" si="24"/>
        <v>1060</v>
      </c>
    </row>
    <row r="49" spans="1:12" s="16" customFormat="1">
      <c r="A49" s="10" t="s">
        <v>1</v>
      </c>
      <c r="B49" s="10"/>
      <c r="C49" s="21">
        <f t="shared" si="19"/>
        <v>693</v>
      </c>
      <c r="D49" s="21">
        <f t="shared" si="20"/>
        <v>796</v>
      </c>
      <c r="E49" s="21">
        <f t="shared" si="20"/>
        <v>651</v>
      </c>
      <c r="F49" s="21">
        <f t="shared" si="21"/>
        <v>901</v>
      </c>
      <c r="G49" s="21">
        <f t="shared" si="21"/>
        <v>569</v>
      </c>
      <c r="H49" s="21">
        <f t="shared" si="22"/>
        <v>1277</v>
      </c>
      <c r="I49" s="21">
        <f t="shared" si="22"/>
        <v>1460</v>
      </c>
      <c r="J49" s="21">
        <f t="shared" si="23"/>
        <v>742</v>
      </c>
      <c r="K49" s="21">
        <f t="shared" si="23"/>
        <v>1278</v>
      </c>
      <c r="L49" s="21">
        <f t="shared" si="24"/>
        <v>1124</v>
      </c>
    </row>
    <row r="50" spans="1:12" s="16" customFormat="1" ht="12" thickBot="1">
      <c r="A50" s="12" t="s">
        <v>17</v>
      </c>
      <c r="B50" s="12"/>
      <c r="C50" s="23">
        <f t="shared" ref="C50:L50" si="25">SUM(C47:C49)</f>
        <v>1676</v>
      </c>
      <c r="D50" s="23">
        <f t="shared" si="25"/>
        <v>2564</v>
      </c>
      <c r="E50" s="23">
        <f t="shared" si="25"/>
        <v>3140</v>
      </c>
      <c r="F50" s="23">
        <f t="shared" si="25"/>
        <v>3708</v>
      </c>
      <c r="G50" s="23">
        <f t="shared" si="25"/>
        <v>3647</v>
      </c>
      <c r="H50" s="23">
        <f t="shared" si="25"/>
        <v>4040</v>
      </c>
      <c r="I50" s="23">
        <f t="shared" si="25"/>
        <v>4829</v>
      </c>
      <c r="J50" s="23">
        <f t="shared" si="25"/>
        <v>4631</v>
      </c>
      <c r="K50" s="23">
        <f t="shared" si="25"/>
        <v>5014</v>
      </c>
      <c r="L50" s="23">
        <f t="shared" si="25"/>
        <v>4672</v>
      </c>
    </row>
    <row r="51" spans="1:12" s="16" customFormat="1">
      <c r="B51" s="13"/>
      <c r="C51" s="24"/>
      <c r="D51" s="24"/>
      <c r="E51" s="24"/>
      <c r="F51" s="24"/>
      <c r="G51" s="24"/>
      <c r="H51" s="24"/>
      <c r="I51" s="24"/>
      <c r="J51" s="24"/>
      <c r="K51" s="24"/>
      <c r="L51" s="24"/>
    </row>
    <row r="52" spans="1:12">
      <c r="A52" s="53" t="s">
        <v>22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</row>
    <row r="53" spans="1:12" ht="12" customHeight="1">
      <c r="A53" s="6" t="s">
        <v>64</v>
      </c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>
      <c r="A54" s="77" t="s">
        <v>75</v>
      </c>
      <c r="B54" s="77"/>
      <c r="C54" s="77"/>
      <c r="D54" s="77"/>
      <c r="E54" s="77"/>
      <c r="F54" s="77"/>
      <c r="G54" s="77"/>
      <c r="H54" s="77"/>
      <c r="I54" s="77"/>
      <c r="J54" s="6"/>
      <c r="K54" s="6"/>
      <c r="L54" s="6"/>
    </row>
    <row r="55" spans="1:1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ht="12.75">
      <c r="A56" s="128" t="s">
        <v>29</v>
      </c>
      <c r="B56" s="40"/>
      <c r="C56" s="134"/>
      <c r="D56" s="134"/>
      <c r="E56" s="134"/>
      <c r="F56" s="134"/>
      <c r="G56" s="134"/>
      <c r="H56" s="134"/>
      <c r="I56" s="134"/>
      <c r="J56" s="134"/>
      <c r="K56" s="6"/>
      <c r="L56" s="7"/>
    </row>
    <row r="57" spans="1:12">
      <c r="A57" s="8" t="s">
        <v>2</v>
      </c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ht="12" thickBot="1">
      <c r="B58" s="8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ht="13.5" customHeight="1">
      <c r="B59" s="9" t="s">
        <v>23</v>
      </c>
      <c r="C59" s="25">
        <v>2000</v>
      </c>
      <c r="D59" s="25">
        <v>2001</v>
      </c>
      <c r="E59" s="25">
        <v>2002</v>
      </c>
      <c r="F59" s="25">
        <v>2003</v>
      </c>
      <c r="G59" s="25">
        <v>2004</v>
      </c>
      <c r="H59" s="25">
        <v>2005</v>
      </c>
      <c r="I59" s="25">
        <v>2006</v>
      </c>
      <c r="J59" s="25">
        <v>2007</v>
      </c>
      <c r="K59" s="25">
        <v>2008</v>
      </c>
      <c r="L59" s="25">
        <v>2009</v>
      </c>
    </row>
    <row r="60" spans="1:12">
      <c r="B60" s="10" t="s">
        <v>21</v>
      </c>
      <c r="C60" s="21">
        <v>2435</v>
      </c>
      <c r="D60" s="21">
        <v>2683</v>
      </c>
      <c r="E60" s="21">
        <v>2610</v>
      </c>
      <c r="F60" s="21">
        <v>1422</v>
      </c>
      <c r="G60" s="21">
        <v>2619</v>
      </c>
      <c r="H60" s="21">
        <v>2482</v>
      </c>
      <c r="I60" s="21">
        <v>1479</v>
      </c>
      <c r="J60" s="21">
        <v>2739</v>
      </c>
      <c r="K60" s="21">
        <v>2786</v>
      </c>
      <c r="L60" s="21">
        <v>2189</v>
      </c>
    </row>
    <row r="61" spans="1:12">
      <c r="B61" s="30" t="s">
        <v>0</v>
      </c>
      <c r="C61" s="22">
        <v>5664</v>
      </c>
      <c r="D61" s="22">
        <v>6709</v>
      </c>
      <c r="E61" s="22">
        <v>7866</v>
      </c>
      <c r="F61" s="22">
        <v>3579</v>
      </c>
      <c r="G61" s="22">
        <v>4859</v>
      </c>
      <c r="H61" s="22">
        <v>4567</v>
      </c>
      <c r="I61" s="22">
        <v>4325</v>
      </c>
      <c r="J61" s="22">
        <v>4417</v>
      </c>
      <c r="K61" s="22">
        <v>2671</v>
      </c>
      <c r="L61" s="22">
        <v>3533</v>
      </c>
    </row>
    <row r="62" spans="1:12">
      <c r="B62" s="29" t="s">
        <v>1</v>
      </c>
      <c r="C62" s="21">
        <v>5167</v>
      </c>
      <c r="D62" s="21">
        <v>4699</v>
      </c>
      <c r="E62" s="21">
        <v>4498</v>
      </c>
      <c r="F62" s="21">
        <v>2961</v>
      </c>
      <c r="G62" s="21">
        <v>3110</v>
      </c>
      <c r="H62" s="21">
        <v>4473</v>
      </c>
      <c r="I62" s="21">
        <v>3990</v>
      </c>
      <c r="J62" s="21">
        <v>3637</v>
      </c>
      <c r="K62" s="21">
        <v>3626</v>
      </c>
      <c r="L62" s="21">
        <v>3060</v>
      </c>
    </row>
    <row r="63" spans="1:12" ht="12" thickBot="1">
      <c r="B63" s="12" t="s">
        <v>17</v>
      </c>
      <c r="C63" s="23">
        <f t="shared" ref="C63:K63" si="26">SUM(C60:C62)</f>
        <v>13266</v>
      </c>
      <c r="D63" s="23">
        <f t="shared" si="26"/>
        <v>14091</v>
      </c>
      <c r="E63" s="23">
        <f t="shared" si="26"/>
        <v>14974</v>
      </c>
      <c r="F63" s="23">
        <f t="shared" si="26"/>
        <v>7962</v>
      </c>
      <c r="G63" s="23">
        <f t="shared" si="26"/>
        <v>10588</v>
      </c>
      <c r="H63" s="23">
        <f t="shared" si="26"/>
        <v>11522</v>
      </c>
      <c r="I63" s="23">
        <f t="shared" si="26"/>
        <v>9794</v>
      </c>
      <c r="J63" s="23">
        <f t="shared" si="26"/>
        <v>10793</v>
      </c>
      <c r="K63" s="23">
        <f t="shared" si="26"/>
        <v>9083</v>
      </c>
      <c r="L63" s="23">
        <f t="shared" ref="L63" si="27">SUM(L60:L62)</f>
        <v>8782</v>
      </c>
    </row>
    <row r="64" spans="1:12">
      <c r="B64" s="13"/>
      <c r="C64" s="24"/>
      <c r="D64" s="24"/>
      <c r="E64" s="24"/>
      <c r="F64" s="24"/>
      <c r="G64" s="24"/>
      <c r="H64" s="24"/>
      <c r="I64" s="24"/>
      <c r="J64" s="24"/>
      <c r="K64" s="24"/>
      <c r="L64" s="24"/>
    </row>
    <row r="65" spans="1:2">
      <c r="A65" s="6" t="s">
        <v>65</v>
      </c>
    </row>
    <row r="66" spans="1:2">
      <c r="A66" s="6" t="s">
        <v>66</v>
      </c>
    </row>
    <row r="67" spans="1:2">
      <c r="A67" s="115" t="s">
        <v>81</v>
      </c>
    </row>
    <row r="68" spans="1:2">
      <c r="B68" s="53"/>
    </row>
    <row r="73" spans="1:2">
      <c r="B73" s="57"/>
    </row>
  </sheetData>
  <mergeCells count="4">
    <mergeCell ref="A16:B16"/>
    <mergeCell ref="A34:B34"/>
    <mergeCell ref="A46:B46"/>
    <mergeCell ref="A40:B40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85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55" max="35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zoomScaleNormal="100" workbookViewId="0">
      <selection activeCell="A5" sqref="A5"/>
    </sheetView>
  </sheetViews>
  <sheetFormatPr baseColWidth="10" defaultColWidth="12" defaultRowHeight="12.75"/>
  <cols>
    <col min="1" max="1" width="3.5703125" style="51" customWidth="1"/>
    <col min="2" max="2" width="33" style="28" customWidth="1"/>
    <col min="3" max="9" width="5.5703125" style="6" bestFit="1" customWidth="1"/>
    <col min="10" max="12" width="5.5703125" style="26" bestFit="1" customWidth="1"/>
    <col min="13" max="16384" width="12" style="51"/>
  </cols>
  <sheetData>
    <row r="1" spans="1:12">
      <c r="A1" s="27" t="s">
        <v>73</v>
      </c>
    </row>
    <row r="2" spans="1:12">
      <c r="A2" s="27" t="s">
        <v>78</v>
      </c>
    </row>
    <row r="3" spans="1:12">
      <c r="A3" s="27" t="s">
        <v>74</v>
      </c>
    </row>
    <row r="4" spans="1:12">
      <c r="A4" s="27" t="s">
        <v>78</v>
      </c>
    </row>
    <row r="5" spans="1:12">
      <c r="B5" s="27"/>
    </row>
    <row r="6" spans="1:12" ht="13.5" thickBot="1">
      <c r="B6" s="27" t="s">
        <v>18</v>
      </c>
    </row>
    <row r="7" spans="1:12" ht="23.25">
      <c r="B7" s="33" t="s">
        <v>28</v>
      </c>
      <c r="C7" s="25">
        <v>2000</v>
      </c>
      <c r="D7" s="25">
        <v>2001</v>
      </c>
      <c r="E7" s="25">
        <v>2002</v>
      </c>
      <c r="F7" s="25">
        <v>2003</v>
      </c>
      <c r="G7" s="25">
        <v>2004</v>
      </c>
      <c r="H7" s="25">
        <v>2005</v>
      </c>
      <c r="I7" s="25">
        <v>2006</v>
      </c>
      <c r="J7" s="25">
        <v>2007</v>
      </c>
      <c r="K7" s="25">
        <v>2008</v>
      </c>
      <c r="L7" s="25">
        <v>2009</v>
      </c>
    </row>
    <row r="8" spans="1:12">
      <c r="B8" s="10" t="s">
        <v>21</v>
      </c>
      <c r="C8" s="21">
        <v>0</v>
      </c>
      <c r="D8" s="21">
        <v>10</v>
      </c>
      <c r="E8" s="21">
        <v>0</v>
      </c>
      <c r="F8" s="21">
        <v>0</v>
      </c>
      <c r="G8" s="21">
        <v>227</v>
      </c>
      <c r="H8" s="21">
        <v>0</v>
      </c>
      <c r="I8" s="21">
        <v>87</v>
      </c>
      <c r="J8" s="21">
        <v>724</v>
      </c>
      <c r="K8" s="21">
        <v>0</v>
      </c>
      <c r="L8" s="21">
        <v>470</v>
      </c>
    </row>
    <row r="9" spans="1:12" ht="12.75" customHeight="1">
      <c r="B9" s="30" t="s">
        <v>0</v>
      </c>
      <c r="C9" s="22">
        <v>0</v>
      </c>
      <c r="D9" s="22">
        <v>24</v>
      </c>
      <c r="E9" s="22">
        <v>102</v>
      </c>
      <c r="F9" s="22">
        <v>416</v>
      </c>
      <c r="G9" s="22">
        <v>182</v>
      </c>
      <c r="H9" s="22">
        <v>176</v>
      </c>
      <c r="I9" s="22">
        <v>126</v>
      </c>
      <c r="J9" s="22">
        <v>61</v>
      </c>
      <c r="K9" s="22">
        <v>473</v>
      </c>
      <c r="L9" s="22">
        <v>238</v>
      </c>
    </row>
    <row r="10" spans="1:12">
      <c r="B10" s="29" t="s">
        <v>1</v>
      </c>
      <c r="C10" s="21">
        <v>80</v>
      </c>
      <c r="D10" s="21">
        <v>232</v>
      </c>
      <c r="E10" s="21">
        <v>0</v>
      </c>
      <c r="F10" s="21">
        <v>285</v>
      </c>
      <c r="G10" s="21">
        <v>46</v>
      </c>
      <c r="H10" s="21">
        <v>284</v>
      </c>
      <c r="I10" s="21">
        <v>80</v>
      </c>
      <c r="J10" s="21">
        <v>80</v>
      </c>
      <c r="K10" s="21">
        <v>276</v>
      </c>
      <c r="L10" s="21">
        <v>203</v>
      </c>
    </row>
    <row r="11" spans="1:12" ht="13.5" customHeight="1" thickBot="1">
      <c r="B11" s="31" t="s">
        <v>17</v>
      </c>
      <c r="C11" s="23">
        <f>SUM(C8:C10)</f>
        <v>80</v>
      </c>
      <c r="D11" s="23">
        <f t="shared" ref="D11:L11" si="0">SUM(D8:D10)</f>
        <v>266</v>
      </c>
      <c r="E11" s="23">
        <f t="shared" si="0"/>
        <v>102</v>
      </c>
      <c r="F11" s="23">
        <f t="shared" si="0"/>
        <v>701</v>
      </c>
      <c r="G11" s="23">
        <f t="shared" si="0"/>
        <v>455</v>
      </c>
      <c r="H11" s="23">
        <f t="shared" si="0"/>
        <v>460</v>
      </c>
      <c r="I11" s="23">
        <f t="shared" si="0"/>
        <v>293</v>
      </c>
      <c r="J11" s="23">
        <f t="shared" si="0"/>
        <v>865</v>
      </c>
      <c r="K11" s="23">
        <f t="shared" si="0"/>
        <v>749</v>
      </c>
      <c r="L11" s="23">
        <f t="shared" si="0"/>
        <v>911</v>
      </c>
    </row>
    <row r="12" spans="1:12" ht="13.5" customHeight="1" thickBot="1">
      <c r="B12" s="32"/>
      <c r="C12" s="24"/>
      <c r="D12" s="24"/>
      <c r="E12" s="24"/>
      <c r="F12" s="24"/>
      <c r="G12" s="24"/>
      <c r="H12" s="24"/>
    </row>
    <row r="13" spans="1:12" ht="23.25">
      <c r="B13" s="33" t="s">
        <v>27</v>
      </c>
      <c r="C13" s="25">
        <v>2000</v>
      </c>
      <c r="D13" s="25">
        <v>2001</v>
      </c>
      <c r="E13" s="25">
        <v>2002</v>
      </c>
      <c r="F13" s="25">
        <v>2003</v>
      </c>
      <c r="G13" s="25">
        <v>2004</v>
      </c>
      <c r="H13" s="25">
        <v>2005</v>
      </c>
      <c r="I13" s="25">
        <v>2006</v>
      </c>
      <c r="J13" s="25">
        <v>2007</v>
      </c>
      <c r="K13" s="25">
        <v>2008</v>
      </c>
      <c r="L13" s="25">
        <v>2009</v>
      </c>
    </row>
    <row r="14" spans="1:12" ht="12.75" customHeight="1">
      <c r="B14" s="10" t="s">
        <v>21</v>
      </c>
      <c r="C14" s="21">
        <v>0</v>
      </c>
      <c r="D14" s="21">
        <v>18</v>
      </c>
      <c r="E14" s="21">
        <v>208</v>
      </c>
      <c r="F14" s="21">
        <v>230</v>
      </c>
      <c r="G14" s="21">
        <v>228</v>
      </c>
      <c r="H14" s="21">
        <v>0</v>
      </c>
      <c r="I14" s="21">
        <v>378</v>
      </c>
      <c r="J14" s="21">
        <v>217</v>
      </c>
      <c r="K14" s="21">
        <v>156</v>
      </c>
      <c r="L14" s="21">
        <v>34</v>
      </c>
    </row>
    <row r="15" spans="1:12" ht="12.75" customHeight="1">
      <c r="B15" s="30" t="s">
        <v>0</v>
      </c>
      <c r="C15" s="22">
        <v>0</v>
      </c>
      <c r="D15" s="22">
        <v>120</v>
      </c>
      <c r="E15" s="22">
        <v>40</v>
      </c>
      <c r="F15" s="22">
        <v>0</v>
      </c>
      <c r="G15" s="22">
        <v>24</v>
      </c>
      <c r="H15" s="22">
        <v>84</v>
      </c>
      <c r="I15" s="22">
        <v>68</v>
      </c>
      <c r="J15" s="22">
        <v>0</v>
      </c>
      <c r="K15" s="22">
        <v>58</v>
      </c>
      <c r="L15" s="22">
        <v>45</v>
      </c>
    </row>
    <row r="16" spans="1:12">
      <c r="B16" s="29" t="s">
        <v>1</v>
      </c>
      <c r="C16" s="21">
        <v>64</v>
      </c>
      <c r="D16" s="21">
        <v>40</v>
      </c>
      <c r="E16" s="21">
        <v>0</v>
      </c>
      <c r="F16" s="21">
        <v>0</v>
      </c>
      <c r="G16" s="21">
        <v>24</v>
      </c>
      <c r="H16" s="21">
        <v>48</v>
      </c>
      <c r="I16" s="21">
        <v>55</v>
      </c>
      <c r="J16" s="21">
        <v>91</v>
      </c>
      <c r="K16" s="21">
        <v>172</v>
      </c>
      <c r="L16" s="21">
        <v>0</v>
      </c>
    </row>
    <row r="17" spans="1:12" ht="13.5" customHeight="1" thickBot="1">
      <c r="B17" s="31" t="s">
        <v>17</v>
      </c>
      <c r="C17" s="23">
        <f t="shared" ref="C17:E17" si="1">SUM(C14:C16)</f>
        <v>64</v>
      </c>
      <c r="D17" s="23">
        <f t="shared" si="1"/>
        <v>178</v>
      </c>
      <c r="E17" s="23">
        <f t="shared" si="1"/>
        <v>248</v>
      </c>
      <c r="F17" s="23">
        <f t="shared" ref="F17:L17" si="2">SUM(F14:F16)</f>
        <v>230</v>
      </c>
      <c r="G17" s="23">
        <f t="shared" si="2"/>
        <v>276</v>
      </c>
      <c r="H17" s="23">
        <f t="shared" si="2"/>
        <v>132</v>
      </c>
      <c r="I17" s="23">
        <f t="shared" si="2"/>
        <v>501</v>
      </c>
      <c r="J17" s="23">
        <f t="shared" si="2"/>
        <v>308</v>
      </c>
      <c r="K17" s="23">
        <f t="shared" si="2"/>
        <v>386</v>
      </c>
      <c r="L17" s="23">
        <f t="shared" si="2"/>
        <v>79</v>
      </c>
    </row>
    <row r="18" spans="1:12" ht="13.5" customHeight="1" thickBot="1">
      <c r="B18" s="32"/>
      <c r="C18" s="24"/>
      <c r="D18" s="24"/>
      <c r="E18" s="24"/>
      <c r="F18" s="24"/>
      <c r="G18" s="24"/>
      <c r="H18" s="24"/>
    </row>
    <row r="19" spans="1:12" ht="23.25">
      <c r="B19" s="33" t="s">
        <v>67</v>
      </c>
      <c r="C19" s="25">
        <v>2000</v>
      </c>
      <c r="D19" s="25">
        <v>2001</v>
      </c>
      <c r="E19" s="25">
        <v>2002</v>
      </c>
      <c r="F19" s="25">
        <v>2003</v>
      </c>
      <c r="G19" s="25">
        <v>2004</v>
      </c>
      <c r="H19" s="25">
        <v>2005</v>
      </c>
      <c r="I19" s="25">
        <v>2006</v>
      </c>
      <c r="J19" s="25">
        <v>2007</v>
      </c>
      <c r="K19" s="25">
        <v>2008</v>
      </c>
      <c r="L19" s="25">
        <v>2009</v>
      </c>
    </row>
    <row r="20" spans="1:12" ht="12.75" customHeight="1">
      <c r="B20" s="10" t="s">
        <v>21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</row>
    <row r="21" spans="1:12" ht="12.75" customHeight="1">
      <c r="B21" s="30" t="s">
        <v>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>
      <c r="B22" s="29" t="s">
        <v>1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 ht="13.5" customHeight="1" thickBot="1">
      <c r="B23" s="31" t="s">
        <v>17</v>
      </c>
      <c r="C23" s="23">
        <f t="shared" ref="C23:L23" si="3">SUM(C20:C22)</f>
        <v>0</v>
      </c>
      <c r="D23" s="23">
        <f t="shared" si="3"/>
        <v>0</v>
      </c>
      <c r="E23" s="23">
        <f t="shared" si="3"/>
        <v>0</v>
      </c>
      <c r="F23" s="23">
        <f t="shared" si="3"/>
        <v>0</v>
      </c>
      <c r="G23" s="23">
        <f t="shared" si="3"/>
        <v>0</v>
      </c>
      <c r="H23" s="23">
        <f t="shared" si="3"/>
        <v>0</v>
      </c>
      <c r="I23" s="23">
        <f t="shared" si="3"/>
        <v>0</v>
      </c>
      <c r="J23" s="23">
        <f t="shared" si="3"/>
        <v>0</v>
      </c>
      <c r="K23" s="23">
        <f t="shared" si="3"/>
        <v>0</v>
      </c>
      <c r="L23" s="23">
        <f t="shared" si="3"/>
        <v>0</v>
      </c>
    </row>
    <row r="24" spans="1:12" ht="7.5" customHeight="1" thickBot="1">
      <c r="A24" s="66"/>
      <c r="B24" s="65"/>
      <c r="C24" s="24"/>
      <c r="D24" s="24"/>
      <c r="E24" s="24"/>
      <c r="F24" s="24"/>
      <c r="G24" s="24"/>
      <c r="H24" s="24"/>
    </row>
    <row r="25" spans="1:12" ht="24" customHeight="1">
      <c r="A25" s="138" t="s">
        <v>55</v>
      </c>
      <c r="B25" s="139"/>
      <c r="C25" s="25">
        <v>2000</v>
      </c>
      <c r="D25" s="25">
        <v>2001</v>
      </c>
      <c r="E25" s="25">
        <v>2002</v>
      </c>
      <c r="F25" s="25">
        <v>2003</v>
      </c>
      <c r="G25" s="25">
        <v>2004</v>
      </c>
      <c r="H25" s="25">
        <v>2005</v>
      </c>
      <c r="I25" s="25">
        <v>2006</v>
      </c>
      <c r="J25" s="25">
        <v>2007</v>
      </c>
      <c r="K25" s="25">
        <v>2008</v>
      </c>
      <c r="L25" s="25">
        <v>2009</v>
      </c>
    </row>
    <row r="26" spans="1:12">
      <c r="A26" s="10" t="s">
        <v>21</v>
      </c>
      <c r="B26" s="10"/>
      <c r="C26" s="21">
        <f t="shared" ref="C26:I26" si="4">SUM(C8,C14)</f>
        <v>0</v>
      </c>
      <c r="D26" s="21">
        <f t="shared" si="4"/>
        <v>28</v>
      </c>
      <c r="E26" s="21">
        <f t="shared" si="4"/>
        <v>208</v>
      </c>
      <c r="F26" s="21">
        <f t="shared" si="4"/>
        <v>230</v>
      </c>
      <c r="G26" s="21">
        <f t="shared" si="4"/>
        <v>455</v>
      </c>
      <c r="H26" s="21">
        <f t="shared" si="4"/>
        <v>0</v>
      </c>
      <c r="I26" s="21">
        <f t="shared" si="4"/>
        <v>465</v>
      </c>
      <c r="J26" s="21">
        <f t="shared" ref="J26:K28" si="5">SUM(J8,J14)</f>
        <v>941</v>
      </c>
      <c r="K26" s="21">
        <f t="shared" si="5"/>
        <v>156</v>
      </c>
      <c r="L26" s="21">
        <f t="shared" ref="L26:L28" si="6">SUM(L8,L14)</f>
        <v>504</v>
      </c>
    </row>
    <row r="27" spans="1:12">
      <c r="A27" s="11" t="s">
        <v>0</v>
      </c>
      <c r="B27" s="11"/>
      <c r="C27" s="22">
        <f t="shared" ref="C27:I27" si="7">SUM(C9,C15)</f>
        <v>0</v>
      </c>
      <c r="D27" s="22">
        <f t="shared" si="7"/>
        <v>144</v>
      </c>
      <c r="E27" s="22">
        <f t="shared" si="7"/>
        <v>142</v>
      </c>
      <c r="F27" s="22">
        <f t="shared" si="7"/>
        <v>416</v>
      </c>
      <c r="G27" s="22">
        <f t="shared" si="7"/>
        <v>206</v>
      </c>
      <c r="H27" s="22">
        <f t="shared" si="7"/>
        <v>260</v>
      </c>
      <c r="I27" s="22">
        <f t="shared" si="7"/>
        <v>194</v>
      </c>
      <c r="J27" s="22">
        <f t="shared" si="5"/>
        <v>61</v>
      </c>
      <c r="K27" s="22">
        <f t="shared" si="5"/>
        <v>531</v>
      </c>
      <c r="L27" s="22">
        <f t="shared" si="6"/>
        <v>283</v>
      </c>
    </row>
    <row r="28" spans="1:12">
      <c r="A28" s="10" t="s">
        <v>1</v>
      </c>
      <c r="B28" s="10"/>
      <c r="C28" s="21">
        <f t="shared" ref="C28:I28" si="8">SUM(C10,C16)</f>
        <v>144</v>
      </c>
      <c r="D28" s="21">
        <f t="shared" si="8"/>
        <v>272</v>
      </c>
      <c r="E28" s="21">
        <f t="shared" si="8"/>
        <v>0</v>
      </c>
      <c r="F28" s="21">
        <f t="shared" si="8"/>
        <v>285</v>
      </c>
      <c r="G28" s="21">
        <f t="shared" si="8"/>
        <v>70</v>
      </c>
      <c r="H28" s="21">
        <f t="shared" si="8"/>
        <v>332</v>
      </c>
      <c r="I28" s="21">
        <f t="shared" si="8"/>
        <v>135</v>
      </c>
      <c r="J28" s="21">
        <f t="shared" si="5"/>
        <v>171</v>
      </c>
      <c r="K28" s="21">
        <f t="shared" si="5"/>
        <v>448</v>
      </c>
      <c r="L28" s="21">
        <f t="shared" si="6"/>
        <v>203</v>
      </c>
    </row>
    <row r="29" spans="1:12" ht="13.5" thickBot="1">
      <c r="A29" s="12" t="s">
        <v>17</v>
      </c>
      <c r="B29" s="12"/>
      <c r="C29" s="23">
        <f t="shared" ref="C29:L29" si="9">SUM(C26:C28)</f>
        <v>144</v>
      </c>
      <c r="D29" s="23">
        <f t="shared" si="9"/>
        <v>444</v>
      </c>
      <c r="E29" s="23">
        <f t="shared" si="9"/>
        <v>350</v>
      </c>
      <c r="F29" s="23">
        <f t="shared" si="9"/>
        <v>931</v>
      </c>
      <c r="G29" s="23">
        <f t="shared" si="9"/>
        <v>731</v>
      </c>
      <c r="H29" s="23">
        <f t="shared" si="9"/>
        <v>592</v>
      </c>
      <c r="I29" s="23">
        <f t="shared" si="9"/>
        <v>794</v>
      </c>
      <c r="J29" s="23">
        <f t="shared" si="9"/>
        <v>1173</v>
      </c>
      <c r="K29" s="23">
        <f t="shared" si="9"/>
        <v>1135</v>
      </c>
      <c r="L29" s="23">
        <f t="shared" si="9"/>
        <v>990</v>
      </c>
    </row>
    <row r="30" spans="1:12">
      <c r="A30" s="2"/>
      <c r="B30" s="13"/>
      <c r="C30" s="24"/>
      <c r="D30" s="24"/>
      <c r="E30" s="24"/>
      <c r="F30" s="24"/>
      <c r="G30" s="24"/>
      <c r="H30" s="24"/>
    </row>
    <row r="31" spans="1:12" ht="13.5" thickBot="1">
      <c r="B31" s="32" t="s">
        <v>26</v>
      </c>
    </row>
    <row r="32" spans="1:12" s="50" customFormat="1" ht="23.25">
      <c r="B32" s="15" t="s">
        <v>24</v>
      </c>
      <c r="C32" s="25">
        <v>2000</v>
      </c>
      <c r="D32" s="25">
        <v>2001</v>
      </c>
      <c r="E32" s="25">
        <v>2002</v>
      </c>
      <c r="F32" s="25">
        <v>2003</v>
      </c>
      <c r="G32" s="25">
        <v>2004</v>
      </c>
      <c r="H32" s="25">
        <v>2005</v>
      </c>
      <c r="I32" s="25">
        <v>2006</v>
      </c>
      <c r="J32" s="25">
        <v>2007</v>
      </c>
      <c r="K32" s="25">
        <v>2008</v>
      </c>
      <c r="L32" s="25">
        <v>2009</v>
      </c>
    </row>
    <row r="33" spans="2:12" s="50" customFormat="1">
      <c r="B33" s="10" t="s">
        <v>21</v>
      </c>
      <c r="C33" s="36">
        <v>8</v>
      </c>
      <c r="D33" s="36">
        <v>27</v>
      </c>
      <c r="E33" s="36">
        <v>0</v>
      </c>
      <c r="F33" s="36">
        <v>30</v>
      </c>
      <c r="G33" s="36">
        <v>8</v>
      </c>
      <c r="H33" s="36">
        <v>138</v>
      </c>
      <c r="I33" s="36">
        <v>0</v>
      </c>
      <c r="J33" s="36">
        <v>0</v>
      </c>
      <c r="K33" s="36">
        <v>60</v>
      </c>
      <c r="L33" s="36">
        <v>128</v>
      </c>
    </row>
    <row r="34" spans="2:12" s="50" customFormat="1">
      <c r="B34" s="11" t="s">
        <v>0</v>
      </c>
      <c r="C34" s="37">
        <v>24</v>
      </c>
      <c r="D34" s="37">
        <v>0</v>
      </c>
      <c r="E34" s="37">
        <v>0</v>
      </c>
      <c r="F34" s="37">
        <v>34</v>
      </c>
      <c r="G34" s="37">
        <v>136</v>
      </c>
      <c r="H34" s="37">
        <v>26</v>
      </c>
      <c r="I34" s="37">
        <v>207</v>
      </c>
      <c r="J34" s="37">
        <v>323</v>
      </c>
      <c r="K34" s="37">
        <v>277</v>
      </c>
      <c r="L34" s="37">
        <v>118</v>
      </c>
    </row>
    <row r="35" spans="2:12" s="50" customFormat="1">
      <c r="B35" s="10" t="s">
        <v>1</v>
      </c>
      <c r="C35" s="36">
        <v>222</v>
      </c>
      <c r="D35" s="36">
        <v>107</v>
      </c>
      <c r="E35" s="36">
        <v>61</v>
      </c>
      <c r="F35" s="36">
        <v>24</v>
      </c>
      <c r="G35" s="36">
        <v>18</v>
      </c>
      <c r="H35" s="36">
        <v>126</v>
      </c>
      <c r="I35" s="36">
        <v>84</v>
      </c>
      <c r="J35" s="36">
        <v>66</v>
      </c>
      <c r="K35" s="36">
        <v>200</v>
      </c>
      <c r="L35" s="36">
        <v>78</v>
      </c>
    </row>
    <row r="36" spans="2:12" s="50" customFormat="1" ht="13.5" thickBot="1">
      <c r="B36" s="12" t="s">
        <v>17</v>
      </c>
      <c r="C36" s="23">
        <f t="shared" ref="C36:D36" si="10">SUM(C33:C35)</f>
        <v>254</v>
      </c>
      <c r="D36" s="23">
        <f t="shared" si="10"/>
        <v>134</v>
      </c>
      <c r="E36" s="23">
        <f t="shared" ref="E36:L36" si="11">SUM(E33:E35)</f>
        <v>61</v>
      </c>
      <c r="F36" s="23">
        <f t="shared" si="11"/>
        <v>88</v>
      </c>
      <c r="G36" s="23">
        <f t="shared" si="11"/>
        <v>162</v>
      </c>
      <c r="H36" s="23">
        <f t="shared" si="11"/>
        <v>290</v>
      </c>
      <c r="I36" s="23">
        <f t="shared" si="11"/>
        <v>291</v>
      </c>
      <c r="J36" s="23">
        <f t="shared" si="11"/>
        <v>389</v>
      </c>
      <c r="K36" s="23">
        <f t="shared" si="11"/>
        <v>537</v>
      </c>
      <c r="L36" s="23">
        <f t="shared" si="11"/>
        <v>324</v>
      </c>
    </row>
    <row r="37" spans="2:12" ht="13.5" thickBot="1">
      <c r="B37" s="32"/>
    </row>
    <row r="38" spans="2:12" ht="23.25">
      <c r="B38" s="15" t="s">
        <v>25</v>
      </c>
      <c r="C38" s="25">
        <v>2000</v>
      </c>
      <c r="D38" s="25">
        <v>2001</v>
      </c>
      <c r="E38" s="25">
        <v>2002</v>
      </c>
      <c r="F38" s="25">
        <v>2003</v>
      </c>
      <c r="G38" s="25">
        <v>2004</v>
      </c>
      <c r="H38" s="25">
        <v>2005</v>
      </c>
      <c r="I38" s="25">
        <v>2006</v>
      </c>
      <c r="J38" s="25">
        <v>2007</v>
      </c>
      <c r="K38" s="25">
        <v>2008</v>
      </c>
      <c r="L38" s="25">
        <v>2009</v>
      </c>
    </row>
    <row r="39" spans="2:12">
      <c r="B39" s="10" t="s">
        <v>21</v>
      </c>
      <c r="C39" s="21">
        <f>+'Viviendas Terminadas'!C23</f>
        <v>12</v>
      </c>
      <c r="D39" s="21">
        <f>+'Viviendas Terminadas'!D23</f>
        <v>53</v>
      </c>
      <c r="E39" s="21">
        <f>+'Viviendas Terminadas'!E23</f>
        <v>105</v>
      </c>
      <c r="F39" s="21">
        <f>+'Viviendas Terminadas'!F23</f>
        <v>0</v>
      </c>
      <c r="G39" s="21">
        <f>+'Viviendas Terminadas'!G23</f>
        <v>130</v>
      </c>
      <c r="H39" s="21">
        <f>+'Viviendas Terminadas'!H23</f>
        <v>0</v>
      </c>
      <c r="I39" s="21">
        <f>+'Viviendas Terminadas'!I23</f>
        <v>12</v>
      </c>
      <c r="J39" s="21">
        <f>+'Viviendas Terminadas'!J23</f>
        <v>0</v>
      </c>
      <c r="K39" s="21">
        <v>0</v>
      </c>
      <c r="L39" s="21">
        <v>0</v>
      </c>
    </row>
    <row r="40" spans="2:12">
      <c r="B40" s="30" t="s">
        <v>0</v>
      </c>
      <c r="C40" s="22">
        <f>+'Viviendas Terminadas'!C24</f>
        <v>101</v>
      </c>
      <c r="D40" s="22">
        <f>+'Viviendas Terminadas'!D24</f>
        <v>230</v>
      </c>
      <c r="E40" s="22">
        <f>+'Viviendas Terminadas'!E24</f>
        <v>63</v>
      </c>
      <c r="F40" s="22">
        <f>+'Viviendas Terminadas'!F24</f>
        <v>255</v>
      </c>
      <c r="G40" s="22">
        <f>+'Viviendas Terminadas'!G24</f>
        <v>101</v>
      </c>
      <c r="H40" s="22">
        <f>+'Viviendas Terminadas'!H24</f>
        <v>270</v>
      </c>
      <c r="I40" s="22">
        <f>+'Viviendas Terminadas'!I24</f>
        <v>257</v>
      </c>
      <c r="J40" s="22">
        <f>+'Viviendas Terminadas'!J24</f>
        <v>367</v>
      </c>
      <c r="K40" s="22">
        <v>15</v>
      </c>
      <c r="L40" s="22">
        <v>33</v>
      </c>
    </row>
    <row r="41" spans="2:12">
      <c r="B41" s="29" t="s">
        <v>1</v>
      </c>
      <c r="C41" s="21">
        <f>+'Viviendas Terminadas'!C25</f>
        <v>47</v>
      </c>
      <c r="D41" s="21">
        <f>+'Viviendas Terminadas'!D25</f>
        <v>0</v>
      </c>
      <c r="E41" s="21">
        <f>+'Viviendas Terminadas'!E25</f>
        <v>18</v>
      </c>
      <c r="F41" s="21">
        <f>+'Viviendas Terminadas'!F25</f>
        <v>97</v>
      </c>
      <c r="G41" s="21">
        <f>+'Viviendas Terminadas'!G25</f>
        <v>0</v>
      </c>
      <c r="H41" s="21">
        <f>+'Viviendas Terminadas'!H25</f>
        <v>102</v>
      </c>
      <c r="I41" s="21">
        <f>+'Viviendas Terminadas'!I25</f>
        <v>58</v>
      </c>
      <c r="J41" s="21">
        <f>+'Viviendas Terminadas'!J25</f>
        <v>62</v>
      </c>
      <c r="K41" s="21">
        <v>8</v>
      </c>
      <c r="L41" s="21">
        <v>22</v>
      </c>
    </row>
    <row r="42" spans="2:12" ht="13.5" thickBot="1">
      <c r="B42" s="31" t="s">
        <v>17</v>
      </c>
      <c r="C42" s="23">
        <f>+'Viviendas Terminadas'!C26</f>
        <v>160</v>
      </c>
      <c r="D42" s="23">
        <f>+'Viviendas Terminadas'!D26</f>
        <v>283</v>
      </c>
      <c r="E42" s="23">
        <f>+'Viviendas Terminadas'!E26</f>
        <v>186</v>
      </c>
      <c r="F42" s="23">
        <f>+'Viviendas Terminadas'!F26</f>
        <v>352</v>
      </c>
      <c r="G42" s="23">
        <f>+'Viviendas Terminadas'!G26</f>
        <v>231</v>
      </c>
      <c r="H42" s="23">
        <f>+'Viviendas Terminadas'!H26</f>
        <v>372</v>
      </c>
      <c r="I42" s="23">
        <f>+'Viviendas Terminadas'!I26</f>
        <v>327</v>
      </c>
      <c r="J42" s="23">
        <f>+'Viviendas Terminadas'!J26</f>
        <v>429</v>
      </c>
      <c r="K42" s="23">
        <f>+'Viviendas Terminadas'!K26</f>
        <v>23</v>
      </c>
      <c r="L42" s="23">
        <f>+'Viviendas Terminadas'!L26</f>
        <v>55</v>
      </c>
    </row>
    <row r="43" spans="2:12" ht="13.5" thickBot="1">
      <c r="B43" s="32"/>
      <c r="C43" s="24"/>
      <c r="D43" s="24"/>
      <c r="E43" s="24"/>
      <c r="F43" s="24"/>
      <c r="G43" s="24"/>
      <c r="H43" s="24"/>
    </row>
    <row r="44" spans="2:12" s="52" customFormat="1" ht="23.25">
      <c r="B44" s="15" t="s">
        <v>20</v>
      </c>
      <c r="C44" s="25">
        <v>2000</v>
      </c>
      <c r="D44" s="25">
        <v>2001</v>
      </c>
      <c r="E44" s="25">
        <v>2002</v>
      </c>
      <c r="F44" s="25">
        <v>2003</v>
      </c>
      <c r="G44" s="25">
        <v>2004</v>
      </c>
      <c r="H44" s="25">
        <v>2005</v>
      </c>
      <c r="I44" s="25">
        <v>2006</v>
      </c>
      <c r="J44" s="25">
        <v>2007</v>
      </c>
      <c r="K44" s="25">
        <v>2008</v>
      </c>
      <c r="L44" s="25">
        <v>2009</v>
      </c>
    </row>
    <row r="45" spans="2:12" s="52" customFormat="1">
      <c r="B45" s="10" t="s">
        <v>21</v>
      </c>
      <c r="C45" s="36">
        <v>0</v>
      </c>
      <c r="D45" s="38">
        <v>0</v>
      </c>
      <c r="E45" s="38">
        <v>114</v>
      </c>
      <c r="F45" s="38">
        <v>0</v>
      </c>
      <c r="G45" s="38">
        <v>0</v>
      </c>
      <c r="H45" s="38">
        <v>40</v>
      </c>
      <c r="I45" s="38">
        <v>0</v>
      </c>
      <c r="J45" s="38">
        <v>40</v>
      </c>
      <c r="K45" s="38">
        <v>0</v>
      </c>
      <c r="L45" s="38">
        <v>0</v>
      </c>
    </row>
    <row r="46" spans="2:12" s="52" customFormat="1">
      <c r="B46" s="30" t="s">
        <v>0</v>
      </c>
      <c r="C46" s="37">
        <v>0</v>
      </c>
      <c r="D46" s="37">
        <v>40</v>
      </c>
      <c r="E46" s="37">
        <v>12</v>
      </c>
      <c r="F46" s="37">
        <v>0</v>
      </c>
      <c r="G46" s="37">
        <v>0</v>
      </c>
      <c r="H46" s="37">
        <v>0</v>
      </c>
      <c r="I46" s="37">
        <v>0</v>
      </c>
      <c r="J46" s="37">
        <v>115</v>
      </c>
      <c r="K46" s="37">
        <v>0</v>
      </c>
      <c r="L46" s="37">
        <v>0</v>
      </c>
    </row>
    <row r="47" spans="2:12" s="52" customFormat="1">
      <c r="B47" s="29" t="s">
        <v>1</v>
      </c>
      <c r="C47" s="36">
        <v>0</v>
      </c>
      <c r="D47" s="39">
        <v>102</v>
      </c>
      <c r="E47" s="39">
        <v>9</v>
      </c>
      <c r="F47" s="39">
        <v>0</v>
      </c>
      <c r="G47" s="39">
        <v>0</v>
      </c>
      <c r="H47" s="39">
        <v>84</v>
      </c>
      <c r="I47" s="39">
        <v>0</v>
      </c>
      <c r="J47" s="39">
        <v>0</v>
      </c>
      <c r="K47" s="39">
        <v>0</v>
      </c>
      <c r="L47" s="39">
        <v>32</v>
      </c>
    </row>
    <row r="48" spans="2:12" s="52" customFormat="1" ht="13.5" thickBot="1">
      <c r="B48" s="31" t="s">
        <v>17</v>
      </c>
      <c r="C48" s="23">
        <f>SUM(C45:C47)</f>
        <v>0</v>
      </c>
      <c r="D48" s="23">
        <f t="shared" ref="D48:L48" si="12">SUM(D45:D47)</f>
        <v>142</v>
      </c>
      <c r="E48" s="23">
        <f t="shared" si="12"/>
        <v>135</v>
      </c>
      <c r="F48" s="23">
        <f t="shared" si="12"/>
        <v>0</v>
      </c>
      <c r="G48" s="23">
        <f t="shared" si="12"/>
        <v>0</v>
      </c>
      <c r="H48" s="23">
        <f t="shared" si="12"/>
        <v>124</v>
      </c>
      <c r="I48" s="23">
        <f t="shared" si="12"/>
        <v>0</v>
      </c>
      <c r="J48" s="23">
        <f t="shared" si="12"/>
        <v>155</v>
      </c>
      <c r="K48" s="23">
        <f t="shared" si="12"/>
        <v>0</v>
      </c>
      <c r="L48" s="23">
        <f t="shared" si="12"/>
        <v>32</v>
      </c>
    </row>
    <row r="49" spans="1:12" s="52" customFormat="1" ht="6" customHeight="1" thickBot="1">
      <c r="B49" s="32"/>
      <c r="C49" s="24"/>
      <c r="D49" s="24"/>
      <c r="E49" s="24"/>
      <c r="F49" s="24"/>
      <c r="G49" s="24"/>
      <c r="H49" s="24"/>
      <c r="I49" s="34"/>
      <c r="J49" s="34"/>
      <c r="K49" s="34"/>
      <c r="L49" s="34"/>
    </row>
    <row r="50" spans="1:12" s="52" customFormat="1" ht="23.25" customHeight="1">
      <c r="A50" s="138" t="s">
        <v>56</v>
      </c>
      <c r="B50" s="139"/>
      <c r="C50" s="25">
        <v>2000</v>
      </c>
      <c r="D50" s="25">
        <v>2001</v>
      </c>
      <c r="E50" s="25">
        <v>2002</v>
      </c>
      <c r="F50" s="25">
        <v>2003</v>
      </c>
      <c r="G50" s="25">
        <v>2004</v>
      </c>
      <c r="H50" s="25">
        <v>2005</v>
      </c>
      <c r="I50" s="25">
        <v>2006</v>
      </c>
      <c r="J50" s="25">
        <v>2007</v>
      </c>
      <c r="K50" s="25">
        <v>2008</v>
      </c>
      <c r="L50" s="25">
        <v>2009</v>
      </c>
    </row>
    <row r="51" spans="1:12" s="52" customFormat="1">
      <c r="A51" s="10" t="s">
        <v>21</v>
      </c>
      <c r="B51" s="10"/>
      <c r="C51" s="36">
        <f t="shared" ref="C51:L51" si="13">+C39+C45+C33</f>
        <v>20</v>
      </c>
      <c r="D51" s="36">
        <f t="shared" si="13"/>
        <v>80</v>
      </c>
      <c r="E51" s="36">
        <f t="shared" si="13"/>
        <v>219</v>
      </c>
      <c r="F51" s="36">
        <f t="shared" si="13"/>
        <v>30</v>
      </c>
      <c r="G51" s="36">
        <f t="shared" si="13"/>
        <v>138</v>
      </c>
      <c r="H51" s="36">
        <f t="shared" si="13"/>
        <v>178</v>
      </c>
      <c r="I51" s="36">
        <f t="shared" si="13"/>
        <v>12</v>
      </c>
      <c r="J51" s="36">
        <f t="shared" si="13"/>
        <v>40</v>
      </c>
      <c r="K51" s="36">
        <f t="shared" si="13"/>
        <v>60</v>
      </c>
      <c r="L51" s="36">
        <f t="shared" si="13"/>
        <v>128</v>
      </c>
    </row>
    <row r="52" spans="1:12" s="52" customFormat="1">
      <c r="A52" s="11" t="s">
        <v>0</v>
      </c>
      <c r="B52" s="11"/>
      <c r="C52" s="37">
        <f t="shared" ref="C52:L52" si="14">+C40+C46+C34</f>
        <v>125</v>
      </c>
      <c r="D52" s="37">
        <f t="shared" si="14"/>
        <v>270</v>
      </c>
      <c r="E52" s="37">
        <f t="shared" si="14"/>
        <v>75</v>
      </c>
      <c r="F52" s="37">
        <f t="shared" si="14"/>
        <v>289</v>
      </c>
      <c r="G52" s="37">
        <f t="shared" si="14"/>
        <v>237</v>
      </c>
      <c r="H52" s="37">
        <f t="shared" si="14"/>
        <v>296</v>
      </c>
      <c r="I52" s="37">
        <f t="shared" si="14"/>
        <v>464</v>
      </c>
      <c r="J52" s="37">
        <f t="shared" si="14"/>
        <v>805</v>
      </c>
      <c r="K52" s="37">
        <f t="shared" si="14"/>
        <v>292</v>
      </c>
      <c r="L52" s="37">
        <f t="shared" si="14"/>
        <v>151</v>
      </c>
    </row>
    <row r="53" spans="1:12" s="52" customFormat="1">
      <c r="A53" s="10" t="s">
        <v>1</v>
      </c>
      <c r="B53" s="10"/>
      <c r="C53" s="36">
        <f t="shared" ref="C53:L53" si="15">+C41+C47+C35</f>
        <v>269</v>
      </c>
      <c r="D53" s="36">
        <f t="shared" si="15"/>
        <v>209</v>
      </c>
      <c r="E53" s="36">
        <f t="shared" si="15"/>
        <v>88</v>
      </c>
      <c r="F53" s="36">
        <f t="shared" si="15"/>
        <v>121</v>
      </c>
      <c r="G53" s="36">
        <f t="shared" si="15"/>
        <v>18</v>
      </c>
      <c r="H53" s="36">
        <f t="shared" si="15"/>
        <v>312</v>
      </c>
      <c r="I53" s="36">
        <f t="shared" si="15"/>
        <v>142</v>
      </c>
      <c r="J53" s="36">
        <f t="shared" si="15"/>
        <v>128</v>
      </c>
      <c r="K53" s="36">
        <f t="shared" si="15"/>
        <v>208</v>
      </c>
      <c r="L53" s="36">
        <f t="shared" si="15"/>
        <v>132</v>
      </c>
    </row>
    <row r="54" spans="1:12" s="52" customFormat="1" ht="13.5" thickBot="1">
      <c r="A54" s="12" t="s">
        <v>17</v>
      </c>
      <c r="B54" s="12"/>
      <c r="C54" s="23">
        <f t="shared" ref="C54:H54" si="16">SUM(C51:C53)</f>
        <v>414</v>
      </c>
      <c r="D54" s="23">
        <f t="shared" si="16"/>
        <v>559</v>
      </c>
      <c r="E54" s="23">
        <f t="shared" si="16"/>
        <v>382</v>
      </c>
      <c r="F54" s="23">
        <f t="shared" si="16"/>
        <v>440</v>
      </c>
      <c r="G54" s="23">
        <f t="shared" si="16"/>
        <v>393</v>
      </c>
      <c r="H54" s="23">
        <f t="shared" si="16"/>
        <v>786</v>
      </c>
      <c r="I54" s="23">
        <f t="shared" ref="I54:L54" si="17">SUM(I51:I53)</f>
        <v>618</v>
      </c>
      <c r="J54" s="23">
        <f t="shared" si="17"/>
        <v>973</v>
      </c>
      <c r="K54" s="23">
        <f t="shared" si="17"/>
        <v>560</v>
      </c>
      <c r="L54" s="23">
        <f t="shared" si="17"/>
        <v>411</v>
      </c>
    </row>
    <row r="55" spans="1:12" s="52" customFormat="1">
      <c r="B55" s="32"/>
      <c r="C55" s="35"/>
      <c r="D55" s="35"/>
      <c r="E55" s="24"/>
      <c r="F55" s="24"/>
      <c r="G55" s="24"/>
      <c r="H55" s="24"/>
      <c r="I55" s="6"/>
      <c r="J55" s="34"/>
      <c r="K55" s="34"/>
      <c r="L55" s="34"/>
    </row>
    <row r="56" spans="1:12" s="52" customFormat="1" ht="13.5" thickBot="1">
      <c r="B56" s="32"/>
      <c r="C56" s="24"/>
      <c r="D56" s="24"/>
      <c r="E56" s="24"/>
      <c r="F56" s="24"/>
      <c r="G56" s="24"/>
      <c r="H56" s="24"/>
      <c r="I56" s="6"/>
      <c r="J56" s="34"/>
      <c r="K56" s="34"/>
      <c r="L56" s="34"/>
    </row>
    <row r="57" spans="1:12" s="52" customFormat="1" ht="25.5" customHeight="1">
      <c r="A57" s="138" t="s">
        <v>57</v>
      </c>
      <c r="B57" s="139"/>
      <c r="C57" s="25">
        <v>2000</v>
      </c>
      <c r="D57" s="25">
        <v>2001</v>
      </c>
      <c r="E57" s="25">
        <v>2002</v>
      </c>
      <c r="F57" s="25">
        <v>2003</v>
      </c>
      <c r="G57" s="25">
        <v>2004</v>
      </c>
      <c r="H57" s="25">
        <v>2005</v>
      </c>
      <c r="I57" s="25">
        <v>2006</v>
      </c>
      <c r="J57" s="25">
        <v>2007</v>
      </c>
      <c r="K57" s="25">
        <v>2008</v>
      </c>
      <c r="L57" s="25">
        <v>2009</v>
      </c>
    </row>
    <row r="58" spans="1:12" s="52" customFormat="1">
      <c r="A58" s="10" t="s">
        <v>21</v>
      </c>
      <c r="B58" s="10"/>
      <c r="C58" s="21">
        <f t="shared" ref="C58:L58" si="18">+C51+C26</f>
        <v>20</v>
      </c>
      <c r="D58" s="21">
        <f t="shared" si="18"/>
        <v>108</v>
      </c>
      <c r="E58" s="21">
        <f t="shared" si="18"/>
        <v>427</v>
      </c>
      <c r="F58" s="21">
        <f t="shared" si="18"/>
        <v>260</v>
      </c>
      <c r="G58" s="21">
        <f t="shared" si="18"/>
        <v>593</v>
      </c>
      <c r="H58" s="21">
        <f t="shared" si="18"/>
        <v>178</v>
      </c>
      <c r="I58" s="21">
        <f t="shared" si="18"/>
        <v>477</v>
      </c>
      <c r="J58" s="21">
        <f t="shared" si="18"/>
        <v>981</v>
      </c>
      <c r="K58" s="21">
        <f t="shared" si="18"/>
        <v>216</v>
      </c>
      <c r="L58" s="21">
        <f t="shared" si="18"/>
        <v>632</v>
      </c>
    </row>
    <row r="59" spans="1:12" s="52" customFormat="1">
      <c r="A59" s="11" t="s">
        <v>0</v>
      </c>
      <c r="B59" s="11"/>
      <c r="C59" s="22">
        <f t="shared" ref="C59:L59" si="19">+C52+C27</f>
        <v>125</v>
      </c>
      <c r="D59" s="22">
        <f t="shared" si="19"/>
        <v>414</v>
      </c>
      <c r="E59" s="22">
        <f t="shared" si="19"/>
        <v>217</v>
      </c>
      <c r="F59" s="22">
        <f t="shared" si="19"/>
        <v>705</v>
      </c>
      <c r="G59" s="22">
        <f t="shared" si="19"/>
        <v>443</v>
      </c>
      <c r="H59" s="22">
        <f t="shared" si="19"/>
        <v>556</v>
      </c>
      <c r="I59" s="22">
        <f t="shared" si="19"/>
        <v>658</v>
      </c>
      <c r="J59" s="22">
        <f t="shared" si="19"/>
        <v>866</v>
      </c>
      <c r="K59" s="22">
        <f t="shared" si="19"/>
        <v>823</v>
      </c>
      <c r="L59" s="22">
        <f t="shared" si="19"/>
        <v>434</v>
      </c>
    </row>
    <row r="60" spans="1:12" s="52" customFormat="1">
      <c r="A60" s="10" t="s">
        <v>1</v>
      </c>
      <c r="B60" s="10"/>
      <c r="C60" s="21">
        <f t="shared" ref="C60:L60" si="20">+C53+C28</f>
        <v>413</v>
      </c>
      <c r="D60" s="21">
        <f t="shared" si="20"/>
        <v>481</v>
      </c>
      <c r="E60" s="21">
        <f t="shared" si="20"/>
        <v>88</v>
      </c>
      <c r="F60" s="21">
        <f t="shared" si="20"/>
        <v>406</v>
      </c>
      <c r="G60" s="21">
        <f t="shared" si="20"/>
        <v>88</v>
      </c>
      <c r="H60" s="21">
        <f t="shared" si="20"/>
        <v>644</v>
      </c>
      <c r="I60" s="21">
        <f t="shared" si="20"/>
        <v>277</v>
      </c>
      <c r="J60" s="21">
        <f t="shared" si="20"/>
        <v>299</v>
      </c>
      <c r="K60" s="21">
        <f t="shared" si="20"/>
        <v>656</v>
      </c>
      <c r="L60" s="21">
        <f t="shared" si="20"/>
        <v>335</v>
      </c>
    </row>
    <row r="61" spans="1:12" s="52" customFormat="1" ht="13.5" thickBot="1">
      <c r="A61" s="12" t="s">
        <v>17</v>
      </c>
      <c r="B61" s="12"/>
      <c r="C61" s="23">
        <f t="shared" ref="C61:L61" si="21">SUM(C58:C60)</f>
        <v>558</v>
      </c>
      <c r="D61" s="23">
        <f t="shared" si="21"/>
        <v>1003</v>
      </c>
      <c r="E61" s="23">
        <f t="shared" si="21"/>
        <v>732</v>
      </c>
      <c r="F61" s="23">
        <f t="shared" si="21"/>
        <v>1371</v>
      </c>
      <c r="G61" s="23">
        <f t="shared" si="21"/>
        <v>1124</v>
      </c>
      <c r="H61" s="23">
        <f t="shared" si="21"/>
        <v>1378</v>
      </c>
      <c r="I61" s="23">
        <f t="shared" si="21"/>
        <v>1412</v>
      </c>
      <c r="J61" s="23">
        <f t="shared" si="21"/>
        <v>2146</v>
      </c>
      <c r="K61" s="23">
        <f t="shared" si="21"/>
        <v>1695</v>
      </c>
      <c r="L61" s="23">
        <f t="shared" si="21"/>
        <v>1401</v>
      </c>
    </row>
    <row r="62" spans="1:12" ht="7.5" customHeight="1">
      <c r="C62" s="24"/>
      <c r="D62" s="24"/>
      <c r="E62" s="24"/>
      <c r="F62" s="24"/>
      <c r="G62" s="24"/>
      <c r="H62" s="24"/>
    </row>
    <row r="63" spans="1:12">
      <c r="A63" s="26"/>
      <c r="J63" s="6"/>
      <c r="K63" s="6"/>
      <c r="L63" s="6"/>
    </row>
    <row r="64" spans="1:12">
      <c r="A64" s="26"/>
      <c r="J64" s="6"/>
      <c r="K64" s="6"/>
      <c r="L64" s="6"/>
    </row>
    <row r="65" spans="1:12">
      <c r="A65" s="77"/>
      <c r="B65" s="77"/>
      <c r="C65" s="77"/>
      <c r="D65" s="77"/>
      <c r="E65" s="77"/>
      <c r="F65" s="77"/>
      <c r="G65" s="77"/>
      <c r="H65" s="77"/>
      <c r="I65" s="77"/>
      <c r="K65" s="51"/>
      <c r="L65" s="51"/>
    </row>
    <row r="66" spans="1:12">
      <c r="C66" s="19"/>
      <c r="D66" s="19"/>
      <c r="E66" s="19"/>
      <c r="F66" s="19"/>
      <c r="G66" s="19"/>
      <c r="H66" s="19"/>
    </row>
    <row r="68" spans="1:12">
      <c r="B68" s="53"/>
      <c r="C68" s="19"/>
      <c r="D68" s="19"/>
      <c r="E68" s="19"/>
      <c r="F68" s="19"/>
      <c r="G68" s="19"/>
      <c r="H68" s="19"/>
    </row>
    <row r="70" spans="1:12">
      <c r="C70" s="19"/>
      <c r="D70" s="19"/>
      <c r="E70" s="19"/>
      <c r="F70" s="19"/>
      <c r="G70" s="19"/>
      <c r="H70" s="19"/>
    </row>
    <row r="72" spans="1:12">
      <c r="B72" s="57"/>
    </row>
    <row r="73" spans="1:12">
      <c r="B73" s="57"/>
    </row>
    <row r="74" spans="1:12">
      <c r="B74" s="57"/>
      <c r="C74" s="19"/>
      <c r="D74" s="19"/>
      <c r="E74" s="19"/>
      <c r="F74" s="19"/>
      <c r="G74" s="19"/>
      <c r="H74" s="19"/>
    </row>
    <row r="75" spans="1:12">
      <c r="B75" s="56"/>
      <c r="C75" s="53"/>
    </row>
    <row r="77" spans="1:12">
      <c r="B77" s="2"/>
      <c r="C77" s="2"/>
      <c r="D77" s="2"/>
      <c r="E77" s="2"/>
      <c r="F77" s="2"/>
      <c r="G77" s="2"/>
      <c r="H77" s="2"/>
      <c r="I77" s="58"/>
      <c r="J77" s="2"/>
    </row>
    <row r="78" spans="1:12">
      <c r="B78" s="55"/>
      <c r="C78" s="18"/>
      <c r="D78" s="2"/>
      <c r="E78" s="14"/>
      <c r="F78" s="18"/>
      <c r="G78" s="2"/>
      <c r="H78" s="14"/>
      <c r="I78" s="18"/>
      <c r="J78" s="2"/>
    </row>
    <row r="80" spans="1:12">
      <c r="B80" s="2"/>
      <c r="C80" s="2"/>
      <c r="D80" s="2"/>
      <c r="E80" s="14"/>
      <c r="F80" s="18"/>
      <c r="G80" s="2"/>
      <c r="H80" s="14"/>
      <c r="I80" s="18"/>
      <c r="J80" s="2"/>
      <c r="K80" s="14"/>
      <c r="L80" s="14"/>
    </row>
    <row r="81" spans="2:12">
      <c r="B81" s="55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>
      <c r="B82" s="14"/>
      <c r="C82" s="18"/>
      <c r="D82" s="2"/>
      <c r="E82" s="14"/>
      <c r="F82" s="18"/>
      <c r="G82" s="2"/>
      <c r="H82" s="14"/>
      <c r="I82" s="18"/>
      <c r="J82" s="2"/>
      <c r="K82" s="14"/>
      <c r="L82" s="14"/>
    </row>
    <row r="83" spans="2:1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>
      <c r="B84" s="55"/>
      <c r="C84" s="18"/>
      <c r="D84" s="2"/>
      <c r="E84" s="14"/>
      <c r="F84" s="18"/>
      <c r="G84" s="2"/>
      <c r="H84" s="14"/>
      <c r="I84" s="18"/>
      <c r="J84" s="2"/>
      <c r="K84" s="14"/>
      <c r="L84" s="14"/>
    </row>
    <row r="85" spans="2:12">
      <c r="B85" s="14"/>
      <c r="C85" s="2"/>
      <c r="D85" s="2"/>
      <c r="E85" s="2"/>
      <c r="F85" s="2"/>
      <c r="G85" s="2"/>
      <c r="H85" s="2"/>
      <c r="I85" s="2"/>
      <c r="J85" s="2"/>
      <c r="K85" s="2"/>
      <c r="L85" s="2"/>
    </row>
  </sheetData>
  <mergeCells count="3">
    <mergeCell ref="A25:B25"/>
    <mergeCell ref="A50:B50"/>
    <mergeCell ref="A57:B57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97" orientation="portrait" horizontalDpi="300" vertic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zoomScaleNormal="100" workbookViewId="0">
      <selection activeCell="C2" sqref="C2"/>
    </sheetView>
  </sheetViews>
  <sheetFormatPr baseColWidth="10" defaultColWidth="12" defaultRowHeight="12.75"/>
  <cols>
    <col min="1" max="1" width="2.85546875" style="2" customWidth="1"/>
    <col min="2" max="2" width="21.5703125" style="2" customWidth="1"/>
    <col min="3" max="12" width="5.5703125" style="2" bestFit="1" customWidth="1"/>
    <col min="13" max="16384" width="12" style="2"/>
  </cols>
  <sheetData>
    <row r="1" spans="1:12">
      <c r="A1" s="8" t="s">
        <v>71</v>
      </c>
    </row>
    <row r="2" spans="1:12">
      <c r="A2" s="8" t="str">
        <f>'Terminadas publica'!A2</f>
        <v>2000-2009</v>
      </c>
    </row>
    <row r="3" spans="1:12">
      <c r="A3" s="8" t="s">
        <v>72</v>
      </c>
    </row>
    <row r="4" spans="1:12">
      <c r="A4" s="8" t="str">
        <f>'Terminadas publica'!A4</f>
        <v>2000-2009</v>
      </c>
    </row>
    <row r="5" spans="1:12" ht="13.5" thickBot="1">
      <c r="B5" s="1"/>
    </row>
    <row r="6" spans="1:12" ht="23.25">
      <c r="B6" s="15" t="s">
        <v>19</v>
      </c>
      <c r="C6" s="25">
        <v>2000</v>
      </c>
      <c r="D6" s="25">
        <v>2001</v>
      </c>
      <c r="E6" s="25">
        <v>2002</v>
      </c>
      <c r="F6" s="25">
        <v>2003</v>
      </c>
      <c r="G6" s="25">
        <v>2004</v>
      </c>
      <c r="H6" s="25">
        <v>2005</v>
      </c>
      <c r="I6" s="25">
        <v>2006</v>
      </c>
      <c r="J6" s="25">
        <v>2007</v>
      </c>
      <c r="K6" s="25">
        <v>2008</v>
      </c>
      <c r="L6" s="25">
        <v>2009</v>
      </c>
    </row>
    <row r="7" spans="1:12">
      <c r="B7" s="10" t="s">
        <v>60</v>
      </c>
      <c r="C7" s="116">
        <v>0</v>
      </c>
      <c r="D7" s="21">
        <v>0</v>
      </c>
      <c r="E7" s="21">
        <v>0</v>
      </c>
      <c r="F7" s="117">
        <v>72</v>
      </c>
      <c r="G7" s="117">
        <v>0</v>
      </c>
      <c r="H7" s="117">
        <v>100</v>
      </c>
      <c r="I7" s="117">
        <v>172</v>
      </c>
      <c r="J7" s="117">
        <v>88</v>
      </c>
      <c r="K7" s="117">
        <v>401</v>
      </c>
      <c r="L7" s="117">
        <v>27</v>
      </c>
    </row>
    <row r="8" spans="1:12">
      <c r="B8" s="11" t="s">
        <v>0</v>
      </c>
      <c r="C8" s="118">
        <v>0</v>
      </c>
      <c r="D8" s="22">
        <v>0</v>
      </c>
      <c r="E8" s="22">
        <v>96</v>
      </c>
      <c r="F8" s="22">
        <v>32</v>
      </c>
      <c r="G8" s="22">
        <v>0</v>
      </c>
      <c r="H8" s="22">
        <v>241</v>
      </c>
      <c r="I8" s="22">
        <v>130</v>
      </c>
      <c r="J8" s="22">
        <v>70</v>
      </c>
      <c r="K8" s="22">
        <v>15</v>
      </c>
      <c r="L8" s="22">
        <v>86</v>
      </c>
    </row>
    <row r="9" spans="1:12">
      <c r="B9" s="10" t="s">
        <v>1</v>
      </c>
      <c r="C9" s="119">
        <v>0</v>
      </c>
      <c r="D9" s="21">
        <v>52</v>
      </c>
      <c r="E9" s="21">
        <v>156</v>
      </c>
      <c r="F9" s="120">
        <v>0</v>
      </c>
      <c r="G9" s="120">
        <v>0</v>
      </c>
      <c r="H9" s="120">
        <v>0</v>
      </c>
      <c r="I9" s="120">
        <v>194</v>
      </c>
      <c r="J9" s="120">
        <v>40</v>
      </c>
      <c r="K9" s="120">
        <v>0</v>
      </c>
      <c r="L9" s="120">
        <v>331</v>
      </c>
    </row>
    <row r="10" spans="1:12" ht="13.5" thickBot="1">
      <c r="B10" s="12" t="s">
        <v>17</v>
      </c>
      <c r="C10" s="121">
        <f t="shared" ref="C10:L10" si="0">SUM(C7:C9)</f>
        <v>0</v>
      </c>
      <c r="D10" s="23">
        <f t="shared" si="0"/>
        <v>52</v>
      </c>
      <c r="E10" s="23">
        <f t="shared" si="0"/>
        <v>252</v>
      </c>
      <c r="F10" s="23">
        <f t="shared" si="0"/>
        <v>104</v>
      </c>
      <c r="G10" s="23">
        <f t="shared" si="0"/>
        <v>0</v>
      </c>
      <c r="H10" s="23">
        <f t="shared" si="0"/>
        <v>341</v>
      </c>
      <c r="I10" s="23">
        <f t="shared" si="0"/>
        <v>496</v>
      </c>
      <c r="J10" s="23">
        <f t="shared" si="0"/>
        <v>198</v>
      </c>
      <c r="K10" s="23">
        <f t="shared" si="0"/>
        <v>416</v>
      </c>
      <c r="L10" s="23">
        <f t="shared" si="0"/>
        <v>444</v>
      </c>
    </row>
    <row r="11" spans="1:12">
      <c r="B11" s="5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2" ht="13.5" thickBot="1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23.25">
      <c r="B13" s="15" t="s">
        <v>24</v>
      </c>
      <c r="C13" s="25">
        <v>2000</v>
      </c>
      <c r="D13" s="25">
        <v>2001</v>
      </c>
      <c r="E13" s="25">
        <v>2002</v>
      </c>
      <c r="F13" s="25">
        <v>2003</v>
      </c>
      <c r="G13" s="25">
        <v>2004</v>
      </c>
      <c r="H13" s="25">
        <v>2005</v>
      </c>
      <c r="I13" s="25">
        <v>2006</v>
      </c>
      <c r="J13" s="25">
        <v>2007</v>
      </c>
      <c r="K13" s="25">
        <v>2008</v>
      </c>
      <c r="L13" s="25">
        <v>2009</v>
      </c>
    </row>
    <row r="14" spans="1:12">
      <c r="B14" s="10" t="s">
        <v>60</v>
      </c>
      <c r="C14" s="116">
        <v>0</v>
      </c>
      <c r="D14" s="21">
        <v>0</v>
      </c>
      <c r="E14" s="21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</row>
    <row r="15" spans="1:12">
      <c r="B15" s="11" t="s">
        <v>0</v>
      </c>
      <c r="C15" s="118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</row>
    <row r="16" spans="1:12">
      <c r="B16" s="10" t="s">
        <v>1</v>
      </c>
      <c r="C16" s="119">
        <v>0</v>
      </c>
      <c r="D16" s="21">
        <v>0</v>
      </c>
      <c r="E16" s="21">
        <v>0</v>
      </c>
      <c r="F16" s="120">
        <v>0</v>
      </c>
      <c r="G16" s="120">
        <v>0</v>
      </c>
      <c r="H16" s="120">
        <v>0</v>
      </c>
      <c r="I16" s="120">
        <v>0</v>
      </c>
      <c r="J16" s="120">
        <v>0</v>
      </c>
      <c r="K16" s="120">
        <v>0</v>
      </c>
      <c r="L16" s="120">
        <v>0</v>
      </c>
    </row>
    <row r="17" spans="1:12" ht="13.5" thickBot="1">
      <c r="B17" s="12" t="s">
        <v>17</v>
      </c>
      <c r="C17" s="121">
        <f t="shared" ref="C17:L17" si="1">SUM(C14:C16)</f>
        <v>0</v>
      </c>
      <c r="D17" s="23">
        <f t="shared" si="1"/>
        <v>0</v>
      </c>
      <c r="E17" s="23">
        <f t="shared" si="1"/>
        <v>0</v>
      </c>
      <c r="F17" s="23">
        <f t="shared" si="1"/>
        <v>0</v>
      </c>
      <c r="G17" s="23">
        <f t="shared" si="1"/>
        <v>0</v>
      </c>
      <c r="H17" s="23">
        <f t="shared" si="1"/>
        <v>0</v>
      </c>
      <c r="I17" s="23">
        <f t="shared" si="1"/>
        <v>0</v>
      </c>
      <c r="J17" s="23">
        <f t="shared" si="1"/>
        <v>0</v>
      </c>
      <c r="K17" s="23">
        <f t="shared" si="1"/>
        <v>0</v>
      </c>
      <c r="L17" s="23">
        <f t="shared" si="1"/>
        <v>0</v>
      </c>
    </row>
    <row r="18" spans="1:12">
      <c r="B18" s="5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ht="13.5" thickBot="1"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ht="24.75" customHeight="1">
      <c r="A20" s="140" t="s">
        <v>53</v>
      </c>
      <c r="B20" s="141"/>
      <c r="C20" s="25">
        <v>2000</v>
      </c>
      <c r="D20" s="25">
        <v>2001</v>
      </c>
      <c r="E20" s="25">
        <v>2002</v>
      </c>
      <c r="F20" s="25">
        <v>2003</v>
      </c>
      <c r="G20" s="25">
        <v>2004</v>
      </c>
      <c r="H20" s="25">
        <v>2005</v>
      </c>
      <c r="I20" s="25">
        <v>2006</v>
      </c>
      <c r="J20" s="25">
        <v>2007</v>
      </c>
      <c r="K20" s="25">
        <v>2008</v>
      </c>
      <c r="L20" s="25">
        <v>2009</v>
      </c>
    </row>
    <row r="21" spans="1:12">
      <c r="A21" s="10" t="s">
        <v>60</v>
      </c>
      <c r="B21" s="10"/>
      <c r="C21" s="116">
        <f t="shared" ref="C21:H23" si="2">+C7+C14</f>
        <v>0</v>
      </c>
      <c r="D21" s="21">
        <f t="shared" si="2"/>
        <v>0</v>
      </c>
      <c r="E21" s="21">
        <f t="shared" si="2"/>
        <v>0</v>
      </c>
      <c r="F21" s="117">
        <f t="shared" si="2"/>
        <v>72</v>
      </c>
      <c r="G21" s="117">
        <f t="shared" si="2"/>
        <v>0</v>
      </c>
      <c r="H21" s="117">
        <f t="shared" si="2"/>
        <v>100</v>
      </c>
      <c r="I21" s="117">
        <f t="shared" ref="I21:J23" si="3">+I7+I14</f>
        <v>172</v>
      </c>
      <c r="J21" s="117">
        <f t="shared" si="3"/>
        <v>88</v>
      </c>
      <c r="K21" s="117">
        <f t="shared" ref="K21:L23" si="4">+K7+K14</f>
        <v>401</v>
      </c>
      <c r="L21" s="117">
        <f t="shared" si="4"/>
        <v>27</v>
      </c>
    </row>
    <row r="22" spans="1:12">
      <c r="A22" s="11" t="s">
        <v>0</v>
      </c>
      <c r="B22" s="11"/>
      <c r="C22" s="118">
        <f t="shared" si="2"/>
        <v>0</v>
      </c>
      <c r="D22" s="22">
        <f t="shared" si="2"/>
        <v>0</v>
      </c>
      <c r="E22" s="22">
        <f t="shared" si="2"/>
        <v>96</v>
      </c>
      <c r="F22" s="22">
        <f t="shared" si="2"/>
        <v>32</v>
      </c>
      <c r="G22" s="22">
        <f t="shared" si="2"/>
        <v>0</v>
      </c>
      <c r="H22" s="22">
        <f t="shared" si="2"/>
        <v>241</v>
      </c>
      <c r="I22" s="22">
        <f t="shared" si="3"/>
        <v>130</v>
      </c>
      <c r="J22" s="22">
        <f t="shared" si="3"/>
        <v>70</v>
      </c>
      <c r="K22" s="22">
        <f t="shared" si="4"/>
        <v>15</v>
      </c>
      <c r="L22" s="22">
        <f t="shared" si="4"/>
        <v>86</v>
      </c>
    </row>
    <row r="23" spans="1:12">
      <c r="A23" s="10" t="s">
        <v>1</v>
      </c>
      <c r="B23" s="10"/>
      <c r="C23" s="119">
        <f t="shared" si="2"/>
        <v>0</v>
      </c>
      <c r="D23" s="21">
        <f t="shared" si="2"/>
        <v>52</v>
      </c>
      <c r="E23" s="21">
        <f t="shared" si="2"/>
        <v>156</v>
      </c>
      <c r="F23" s="120">
        <f t="shared" si="2"/>
        <v>0</v>
      </c>
      <c r="G23" s="120">
        <f t="shared" si="2"/>
        <v>0</v>
      </c>
      <c r="H23" s="120">
        <f t="shared" si="2"/>
        <v>0</v>
      </c>
      <c r="I23" s="120">
        <f t="shared" si="3"/>
        <v>194</v>
      </c>
      <c r="J23" s="120">
        <f t="shared" si="3"/>
        <v>40</v>
      </c>
      <c r="K23" s="120">
        <f t="shared" si="4"/>
        <v>0</v>
      </c>
      <c r="L23" s="120">
        <f t="shared" si="4"/>
        <v>331</v>
      </c>
    </row>
    <row r="24" spans="1:12" ht="13.5" thickBot="1">
      <c r="A24" s="12" t="s">
        <v>17</v>
      </c>
      <c r="B24" s="12"/>
      <c r="C24" s="121">
        <f t="shared" ref="C24:L24" si="5">SUM(C21:C23)</f>
        <v>0</v>
      </c>
      <c r="D24" s="23">
        <f t="shared" si="5"/>
        <v>52</v>
      </c>
      <c r="E24" s="23">
        <f t="shared" si="5"/>
        <v>252</v>
      </c>
      <c r="F24" s="23">
        <f t="shared" si="5"/>
        <v>104</v>
      </c>
      <c r="G24" s="23">
        <f t="shared" si="5"/>
        <v>0</v>
      </c>
      <c r="H24" s="23">
        <f t="shared" si="5"/>
        <v>341</v>
      </c>
      <c r="I24" s="23">
        <f t="shared" si="5"/>
        <v>496</v>
      </c>
      <c r="J24" s="23">
        <f t="shared" si="5"/>
        <v>198</v>
      </c>
      <c r="K24" s="23">
        <f t="shared" si="5"/>
        <v>416</v>
      </c>
      <c r="L24" s="23">
        <f t="shared" si="5"/>
        <v>444</v>
      </c>
    </row>
    <row r="25" spans="1:12">
      <c r="B25" s="71"/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2" ht="13.5" thickBot="1"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23.25">
      <c r="B27" s="15" t="s">
        <v>25</v>
      </c>
      <c r="C27" s="25">
        <v>2000</v>
      </c>
      <c r="D27" s="25">
        <v>2001</v>
      </c>
      <c r="E27" s="25">
        <v>2002</v>
      </c>
      <c r="F27" s="25">
        <v>2003</v>
      </c>
      <c r="G27" s="25">
        <v>2004</v>
      </c>
      <c r="H27" s="25">
        <v>2005</v>
      </c>
      <c r="I27" s="25">
        <v>2006</v>
      </c>
      <c r="J27" s="25">
        <v>2007</v>
      </c>
      <c r="K27" s="25">
        <v>2008</v>
      </c>
      <c r="L27" s="25">
        <v>2009</v>
      </c>
    </row>
    <row r="28" spans="1:12">
      <c r="B28" s="10" t="s">
        <v>60</v>
      </c>
      <c r="C28" s="116">
        <v>0</v>
      </c>
      <c r="D28" s="21">
        <v>44</v>
      </c>
      <c r="E28" s="21">
        <v>101</v>
      </c>
      <c r="F28" s="117">
        <v>0</v>
      </c>
      <c r="G28" s="117">
        <v>130</v>
      </c>
      <c r="H28" s="117">
        <v>0</v>
      </c>
      <c r="I28" s="117">
        <v>12</v>
      </c>
      <c r="J28" s="117">
        <v>0</v>
      </c>
      <c r="K28" s="117">
        <v>0</v>
      </c>
      <c r="L28" s="117">
        <v>0</v>
      </c>
    </row>
    <row r="29" spans="1:12">
      <c r="B29" s="11" t="s">
        <v>0</v>
      </c>
      <c r="C29" s="118">
        <v>0</v>
      </c>
      <c r="D29" s="22">
        <v>13</v>
      </c>
      <c r="E29" s="22">
        <v>29</v>
      </c>
      <c r="F29" s="22">
        <v>0</v>
      </c>
      <c r="G29" s="22">
        <v>0</v>
      </c>
      <c r="H29" s="22">
        <v>270</v>
      </c>
      <c r="I29" s="22">
        <v>24</v>
      </c>
      <c r="J29" s="22">
        <v>84</v>
      </c>
      <c r="K29" s="22">
        <v>0</v>
      </c>
      <c r="L29" s="22">
        <v>33</v>
      </c>
    </row>
    <row r="30" spans="1:12">
      <c r="B30" s="10" t="s">
        <v>1</v>
      </c>
      <c r="C30" s="119">
        <v>24</v>
      </c>
      <c r="D30" s="21">
        <v>0</v>
      </c>
      <c r="E30" s="21">
        <v>18</v>
      </c>
      <c r="F30" s="120">
        <v>75</v>
      </c>
      <c r="G30" s="120">
        <v>0</v>
      </c>
      <c r="H30" s="120">
        <v>102</v>
      </c>
      <c r="I30" s="120">
        <v>58</v>
      </c>
      <c r="J30" s="120">
        <v>62</v>
      </c>
      <c r="K30" s="120">
        <v>8</v>
      </c>
      <c r="L30" s="120">
        <v>0</v>
      </c>
    </row>
    <row r="31" spans="1:12" ht="13.5" thickBot="1">
      <c r="B31" s="12" t="s">
        <v>17</v>
      </c>
      <c r="C31" s="121">
        <f t="shared" ref="C31:L31" si="6">SUM(C28:C30)</f>
        <v>24</v>
      </c>
      <c r="D31" s="23">
        <f t="shared" si="6"/>
        <v>57</v>
      </c>
      <c r="E31" s="23">
        <f t="shared" si="6"/>
        <v>148</v>
      </c>
      <c r="F31" s="23">
        <f t="shared" si="6"/>
        <v>75</v>
      </c>
      <c r="G31" s="23">
        <f t="shared" si="6"/>
        <v>130</v>
      </c>
      <c r="H31" s="23">
        <f t="shared" si="6"/>
        <v>372</v>
      </c>
      <c r="I31" s="23">
        <f t="shared" si="6"/>
        <v>94</v>
      </c>
      <c r="J31" s="23">
        <f t="shared" si="6"/>
        <v>146</v>
      </c>
      <c r="K31" s="23">
        <f t="shared" si="6"/>
        <v>8</v>
      </c>
      <c r="L31" s="23">
        <f t="shared" si="6"/>
        <v>33</v>
      </c>
    </row>
    <row r="32" spans="1:12">
      <c r="B32" s="5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ht="13.5" thickBot="1"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s="3" customFormat="1" ht="23.25">
      <c r="B34" s="15" t="s">
        <v>20</v>
      </c>
      <c r="C34" s="25">
        <v>2000</v>
      </c>
      <c r="D34" s="25">
        <v>2001</v>
      </c>
      <c r="E34" s="25">
        <v>2002</v>
      </c>
      <c r="F34" s="25">
        <v>2003</v>
      </c>
      <c r="G34" s="25">
        <v>2004</v>
      </c>
      <c r="H34" s="25">
        <v>2005</v>
      </c>
      <c r="I34" s="25">
        <v>2006</v>
      </c>
      <c r="J34" s="25">
        <v>2007</v>
      </c>
      <c r="K34" s="25">
        <v>2008</v>
      </c>
      <c r="L34" s="25">
        <v>2009</v>
      </c>
    </row>
    <row r="35" spans="1:12" s="3" customFormat="1">
      <c r="B35" s="10" t="s">
        <v>60</v>
      </c>
      <c r="C35" s="116">
        <v>0</v>
      </c>
      <c r="D35" s="21">
        <v>0</v>
      </c>
      <c r="E35" s="21">
        <v>56</v>
      </c>
      <c r="F35" s="117">
        <v>0</v>
      </c>
      <c r="G35" s="117">
        <v>228</v>
      </c>
      <c r="H35" s="117">
        <v>40</v>
      </c>
      <c r="I35" s="117">
        <v>378</v>
      </c>
      <c r="J35" s="117">
        <v>257</v>
      </c>
      <c r="K35" s="117">
        <v>156</v>
      </c>
      <c r="L35" s="117">
        <v>34</v>
      </c>
    </row>
    <row r="36" spans="1:12" s="3" customFormat="1">
      <c r="B36" s="11" t="s">
        <v>0</v>
      </c>
      <c r="C36" s="118">
        <v>0</v>
      </c>
      <c r="D36" s="22">
        <v>0</v>
      </c>
      <c r="E36" s="22">
        <v>0</v>
      </c>
      <c r="F36" s="22">
        <v>0</v>
      </c>
      <c r="G36" s="22">
        <v>0</v>
      </c>
      <c r="H36" s="22">
        <v>84</v>
      </c>
      <c r="I36" s="22">
        <v>12</v>
      </c>
      <c r="J36" s="22">
        <v>115</v>
      </c>
      <c r="K36" s="22">
        <v>58</v>
      </c>
      <c r="L36" s="22">
        <v>45</v>
      </c>
    </row>
    <row r="37" spans="1:12" s="3" customFormat="1">
      <c r="B37" s="10" t="s">
        <v>1</v>
      </c>
      <c r="C37" s="119">
        <v>0</v>
      </c>
      <c r="D37" s="21">
        <v>0</v>
      </c>
      <c r="E37" s="21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91</v>
      </c>
      <c r="K37" s="120">
        <v>172</v>
      </c>
      <c r="L37" s="120">
        <v>32</v>
      </c>
    </row>
    <row r="38" spans="1:12" s="3" customFormat="1" ht="13.5" thickBot="1">
      <c r="B38" s="12" t="s">
        <v>17</v>
      </c>
      <c r="C38" s="121">
        <f t="shared" ref="C38:L38" si="7">SUM(C35:C37)</f>
        <v>0</v>
      </c>
      <c r="D38" s="23">
        <f t="shared" si="7"/>
        <v>0</v>
      </c>
      <c r="E38" s="23">
        <f t="shared" si="7"/>
        <v>56</v>
      </c>
      <c r="F38" s="23">
        <f t="shared" si="7"/>
        <v>0</v>
      </c>
      <c r="G38" s="23">
        <f t="shared" si="7"/>
        <v>228</v>
      </c>
      <c r="H38" s="23">
        <f t="shared" si="7"/>
        <v>124</v>
      </c>
      <c r="I38" s="23">
        <f t="shared" si="7"/>
        <v>390</v>
      </c>
      <c r="J38" s="23">
        <f t="shared" si="7"/>
        <v>463</v>
      </c>
      <c r="K38" s="23">
        <f t="shared" si="7"/>
        <v>386</v>
      </c>
      <c r="L38" s="23">
        <f t="shared" si="7"/>
        <v>111</v>
      </c>
    </row>
    <row r="39" spans="1:12" s="3" customFormat="1">
      <c r="B39" s="5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2" s="3" customFormat="1" ht="13.5" thickBot="1">
      <c r="A40" s="110"/>
      <c r="B40" s="109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s="3" customFormat="1" ht="25.5" customHeight="1">
      <c r="A41" s="136" t="s">
        <v>54</v>
      </c>
      <c r="B41" s="137"/>
      <c r="C41" s="25">
        <v>2000</v>
      </c>
      <c r="D41" s="25">
        <v>2001</v>
      </c>
      <c r="E41" s="25">
        <v>2002</v>
      </c>
      <c r="F41" s="25">
        <v>2003</v>
      </c>
      <c r="G41" s="25">
        <v>2004</v>
      </c>
      <c r="H41" s="25">
        <v>2005</v>
      </c>
      <c r="I41" s="25">
        <v>2006</v>
      </c>
      <c r="J41" s="25">
        <v>2007</v>
      </c>
      <c r="K41" s="25">
        <v>2008</v>
      </c>
      <c r="L41" s="25">
        <v>2009</v>
      </c>
    </row>
    <row r="42" spans="1:12" s="3" customFormat="1">
      <c r="A42" s="10" t="s">
        <v>60</v>
      </c>
      <c r="B42" s="78"/>
      <c r="C42" s="116">
        <f t="shared" ref="C42:H44" si="8">+C28+C35</f>
        <v>0</v>
      </c>
      <c r="D42" s="21">
        <f t="shared" si="8"/>
        <v>44</v>
      </c>
      <c r="E42" s="21">
        <f t="shared" si="8"/>
        <v>157</v>
      </c>
      <c r="F42" s="117">
        <f t="shared" si="8"/>
        <v>0</v>
      </c>
      <c r="G42" s="117">
        <f t="shared" si="8"/>
        <v>358</v>
      </c>
      <c r="H42" s="117">
        <f t="shared" si="8"/>
        <v>40</v>
      </c>
      <c r="I42" s="117">
        <f t="shared" ref="I42:J44" si="9">+I28+I35</f>
        <v>390</v>
      </c>
      <c r="J42" s="117">
        <f t="shared" si="9"/>
        <v>257</v>
      </c>
      <c r="K42" s="117">
        <f t="shared" ref="K42:L44" si="10">+K28+K35</f>
        <v>156</v>
      </c>
      <c r="L42" s="117">
        <f t="shared" si="10"/>
        <v>34</v>
      </c>
    </row>
    <row r="43" spans="1:12" s="3" customFormat="1">
      <c r="A43" s="11" t="s">
        <v>0</v>
      </c>
      <c r="B43" s="10"/>
      <c r="C43" s="118">
        <f t="shared" si="8"/>
        <v>0</v>
      </c>
      <c r="D43" s="22">
        <f t="shared" si="8"/>
        <v>13</v>
      </c>
      <c r="E43" s="22">
        <f t="shared" si="8"/>
        <v>29</v>
      </c>
      <c r="F43" s="22">
        <f t="shared" si="8"/>
        <v>0</v>
      </c>
      <c r="G43" s="22">
        <f t="shared" si="8"/>
        <v>0</v>
      </c>
      <c r="H43" s="22">
        <f t="shared" si="8"/>
        <v>354</v>
      </c>
      <c r="I43" s="22">
        <f t="shared" si="9"/>
        <v>36</v>
      </c>
      <c r="J43" s="22">
        <f t="shared" si="9"/>
        <v>199</v>
      </c>
      <c r="K43" s="22">
        <f t="shared" si="10"/>
        <v>58</v>
      </c>
      <c r="L43" s="22">
        <f t="shared" si="10"/>
        <v>78</v>
      </c>
    </row>
    <row r="44" spans="1:12" s="3" customFormat="1">
      <c r="A44" s="10" t="s">
        <v>1</v>
      </c>
      <c r="B44" s="79"/>
      <c r="C44" s="119">
        <f t="shared" si="8"/>
        <v>24</v>
      </c>
      <c r="D44" s="21">
        <f t="shared" si="8"/>
        <v>0</v>
      </c>
      <c r="E44" s="21">
        <f t="shared" si="8"/>
        <v>18</v>
      </c>
      <c r="F44" s="120">
        <f t="shared" si="8"/>
        <v>75</v>
      </c>
      <c r="G44" s="120">
        <f t="shared" si="8"/>
        <v>0</v>
      </c>
      <c r="H44" s="120">
        <f t="shared" si="8"/>
        <v>102</v>
      </c>
      <c r="I44" s="120">
        <f t="shared" si="9"/>
        <v>58</v>
      </c>
      <c r="J44" s="120">
        <f t="shared" si="9"/>
        <v>153</v>
      </c>
      <c r="K44" s="120">
        <f t="shared" si="10"/>
        <v>180</v>
      </c>
      <c r="L44" s="120">
        <f t="shared" si="10"/>
        <v>32</v>
      </c>
    </row>
    <row r="45" spans="1:12" s="3" customFormat="1" ht="13.5" thickBot="1">
      <c r="A45" s="12" t="s">
        <v>17</v>
      </c>
      <c r="B45" s="12"/>
      <c r="C45" s="121">
        <f t="shared" ref="C45:L45" si="11">SUM(C42:C44)</f>
        <v>24</v>
      </c>
      <c r="D45" s="23">
        <f t="shared" si="11"/>
        <v>57</v>
      </c>
      <c r="E45" s="23">
        <f t="shared" si="11"/>
        <v>204</v>
      </c>
      <c r="F45" s="23">
        <f t="shared" si="11"/>
        <v>75</v>
      </c>
      <c r="G45" s="23">
        <f t="shared" si="11"/>
        <v>358</v>
      </c>
      <c r="H45" s="23">
        <f t="shared" si="11"/>
        <v>496</v>
      </c>
      <c r="I45" s="23">
        <f t="shared" si="11"/>
        <v>484</v>
      </c>
      <c r="J45" s="23">
        <f t="shared" si="11"/>
        <v>609</v>
      </c>
      <c r="K45" s="23">
        <f t="shared" si="11"/>
        <v>394</v>
      </c>
      <c r="L45" s="23">
        <f t="shared" si="11"/>
        <v>144</v>
      </c>
    </row>
    <row r="46" spans="1:12" s="3" customFormat="1">
      <c r="B46" s="5"/>
      <c r="C46" s="35"/>
      <c r="D46" s="35"/>
      <c r="E46" s="35"/>
      <c r="F46" s="35"/>
      <c r="G46" s="35"/>
      <c r="H46" s="35"/>
      <c r="I46" s="35"/>
      <c r="J46" s="35"/>
      <c r="K46" s="35"/>
      <c r="L46" s="35"/>
    </row>
    <row r="47" spans="1:12" s="3" customFormat="1" ht="13.5" thickBot="1">
      <c r="B47" s="5"/>
      <c r="C47" s="135"/>
      <c r="D47" s="135"/>
      <c r="E47" s="135"/>
      <c r="F47" s="135"/>
      <c r="G47" s="135"/>
      <c r="H47" s="135"/>
      <c r="I47" s="135"/>
      <c r="J47" s="135"/>
      <c r="K47" s="135"/>
      <c r="L47" s="135"/>
    </row>
    <row r="48" spans="1:12" s="3" customFormat="1" ht="25.5" customHeight="1">
      <c r="A48" s="140" t="s">
        <v>30</v>
      </c>
      <c r="B48" s="141"/>
      <c r="C48" s="25">
        <v>2000</v>
      </c>
      <c r="D48" s="25">
        <v>2001</v>
      </c>
      <c r="E48" s="25">
        <v>2002</v>
      </c>
      <c r="F48" s="25">
        <v>2003</v>
      </c>
      <c r="G48" s="25">
        <v>2004</v>
      </c>
      <c r="H48" s="25">
        <v>2005</v>
      </c>
      <c r="I48" s="25">
        <v>2006</v>
      </c>
      <c r="J48" s="25">
        <v>2007</v>
      </c>
      <c r="K48" s="25">
        <v>2008</v>
      </c>
      <c r="L48" s="25">
        <v>2009</v>
      </c>
    </row>
    <row r="49" spans="1:12" s="3" customFormat="1">
      <c r="A49" s="10" t="s">
        <v>60</v>
      </c>
      <c r="B49" s="72"/>
      <c r="C49" s="116">
        <f t="shared" ref="C49:K49" si="12">+C42+C21</f>
        <v>0</v>
      </c>
      <c r="D49" s="21">
        <f t="shared" si="12"/>
        <v>44</v>
      </c>
      <c r="E49" s="21">
        <f t="shared" si="12"/>
        <v>157</v>
      </c>
      <c r="F49" s="117">
        <f t="shared" si="12"/>
        <v>72</v>
      </c>
      <c r="G49" s="117">
        <f t="shared" si="12"/>
        <v>358</v>
      </c>
      <c r="H49" s="117">
        <f t="shared" si="12"/>
        <v>140</v>
      </c>
      <c r="I49" s="117">
        <f t="shared" si="12"/>
        <v>562</v>
      </c>
      <c r="J49" s="117">
        <f t="shared" si="12"/>
        <v>345</v>
      </c>
      <c r="K49" s="117">
        <f t="shared" si="12"/>
        <v>557</v>
      </c>
      <c r="L49" s="117">
        <f t="shared" ref="L49:L51" si="13">+L42+L21</f>
        <v>61</v>
      </c>
    </row>
    <row r="50" spans="1:12" s="3" customFormat="1">
      <c r="A50" s="11" t="s">
        <v>0</v>
      </c>
      <c r="B50" s="69"/>
      <c r="C50" s="118">
        <f t="shared" ref="C50:K50" si="14">+C43+C22</f>
        <v>0</v>
      </c>
      <c r="D50" s="22">
        <f t="shared" si="14"/>
        <v>13</v>
      </c>
      <c r="E50" s="22">
        <f t="shared" si="14"/>
        <v>125</v>
      </c>
      <c r="F50" s="22">
        <f t="shared" si="14"/>
        <v>32</v>
      </c>
      <c r="G50" s="22">
        <f t="shared" si="14"/>
        <v>0</v>
      </c>
      <c r="H50" s="22">
        <f t="shared" si="14"/>
        <v>595</v>
      </c>
      <c r="I50" s="22">
        <f t="shared" si="14"/>
        <v>166</v>
      </c>
      <c r="J50" s="22">
        <f t="shared" si="14"/>
        <v>269</v>
      </c>
      <c r="K50" s="22">
        <f t="shared" si="14"/>
        <v>73</v>
      </c>
      <c r="L50" s="22">
        <f t="shared" si="13"/>
        <v>164</v>
      </c>
    </row>
    <row r="51" spans="1:12" s="3" customFormat="1">
      <c r="A51" s="10" t="s">
        <v>1</v>
      </c>
      <c r="B51" s="73"/>
      <c r="C51" s="119">
        <f t="shared" ref="C51:K51" si="15">+C44+C23</f>
        <v>24</v>
      </c>
      <c r="D51" s="21">
        <f t="shared" si="15"/>
        <v>52</v>
      </c>
      <c r="E51" s="21">
        <f t="shared" si="15"/>
        <v>174</v>
      </c>
      <c r="F51" s="120">
        <f t="shared" si="15"/>
        <v>75</v>
      </c>
      <c r="G51" s="120">
        <f t="shared" si="15"/>
        <v>0</v>
      </c>
      <c r="H51" s="120">
        <f t="shared" si="15"/>
        <v>102</v>
      </c>
      <c r="I51" s="120">
        <f t="shared" si="15"/>
        <v>252</v>
      </c>
      <c r="J51" s="120">
        <f t="shared" si="15"/>
        <v>193</v>
      </c>
      <c r="K51" s="120">
        <f t="shared" si="15"/>
        <v>180</v>
      </c>
      <c r="L51" s="120">
        <f t="shared" si="13"/>
        <v>363</v>
      </c>
    </row>
    <row r="52" spans="1:12" s="3" customFormat="1" ht="13.5" thickBot="1">
      <c r="A52" s="12" t="s">
        <v>17</v>
      </c>
      <c r="B52" s="70"/>
      <c r="C52" s="121">
        <f t="shared" ref="C52:L52" si="16">SUM(C49:C51)</f>
        <v>24</v>
      </c>
      <c r="D52" s="23">
        <f t="shared" si="16"/>
        <v>109</v>
      </c>
      <c r="E52" s="23">
        <f t="shared" si="16"/>
        <v>456</v>
      </c>
      <c r="F52" s="23">
        <f t="shared" si="16"/>
        <v>179</v>
      </c>
      <c r="G52" s="23">
        <f t="shared" si="16"/>
        <v>358</v>
      </c>
      <c r="H52" s="23">
        <f t="shared" si="16"/>
        <v>837</v>
      </c>
      <c r="I52" s="23">
        <f t="shared" si="16"/>
        <v>980</v>
      </c>
      <c r="J52" s="23">
        <f t="shared" si="16"/>
        <v>807</v>
      </c>
      <c r="K52" s="23">
        <f t="shared" si="16"/>
        <v>810</v>
      </c>
      <c r="L52" s="23">
        <f t="shared" si="16"/>
        <v>588</v>
      </c>
    </row>
    <row r="53" spans="1:12" s="3" customFormat="1" ht="6.75" customHeight="1">
      <c r="A53" s="5"/>
      <c r="B53" s="13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s="51" customFormat="1">
      <c r="A54" s="26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s="51" customFormat="1">
      <c r="A55" s="2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s="51" customFormat="1">
      <c r="A56" s="77"/>
      <c r="B56" s="77"/>
      <c r="C56" s="77"/>
      <c r="D56" s="77"/>
      <c r="E56" s="77"/>
      <c r="F56" s="77"/>
      <c r="G56" s="77"/>
      <c r="H56" s="77"/>
      <c r="I56" s="77"/>
    </row>
    <row r="58" spans="1:12" s="14" customFormat="1" ht="11.25">
      <c r="A58" s="53"/>
    </row>
    <row r="59" spans="1:12" s="14" customFormat="1" ht="11.25"/>
    <row r="60" spans="1:12" s="14" customFormat="1" ht="11.25">
      <c r="C60" s="17"/>
      <c r="D60" s="17"/>
      <c r="E60" s="17"/>
      <c r="F60" s="17"/>
      <c r="G60" s="17"/>
      <c r="H60" s="17"/>
      <c r="I60" s="17"/>
      <c r="J60" s="17"/>
      <c r="K60" s="17"/>
      <c r="L60" s="17"/>
    </row>
    <row r="61" spans="1:12" s="14" customFormat="1" ht="11.25"/>
    <row r="62" spans="1:12" s="14" customFormat="1" ht="11.25"/>
    <row r="63" spans="1:12" s="14" customFormat="1" ht="11.25"/>
    <row r="64" spans="1:12" s="14" customFormat="1" ht="11.25"/>
    <row r="65" spans="1:12" s="14" customFormat="1" ht="11.25"/>
    <row r="66" spans="1:12" s="14" customFormat="1" ht="11.25"/>
    <row r="67" spans="1:12" s="14" customFormat="1" ht="11.25"/>
    <row r="68" spans="1:12" s="14" customFormat="1" ht="11.25"/>
    <row r="69" spans="1:12" s="14" customFormat="1" ht="11.25"/>
    <row r="70" spans="1:12" s="14" customFormat="1" ht="11.25"/>
    <row r="71" spans="1:12" s="14" customFormat="1" ht="11.25"/>
    <row r="72" spans="1:12" s="14" customFormat="1" ht="11.25">
      <c r="A72" s="56"/>
      <c r="C72" s="18"/>
      <c r="D72" s="77"/>
      <c r="E72" s="68"/>
      <c r="F72" s="68"/>
      <c r="G72" s="68"/>
      <c r="H72" s="68"/>
      <c r="I72" s="68"/>
      <c r="J72" s="68"/>
      <c r="K72" s="68"/>
      <c r="L72" s="68"/>
    </row>
    <row r="73" spans="1:12" s="14" customFormat="1" ht="11.25">
      <c r="C73" s="18"/>
    </row>
    <row r="74" spans="1:12" s="14" customFormat="1" ht="11.25">
      <c r="C74" s="57"/>
      <c r="F74" s="18"/>
      <c r="G74" s="57"/>
    </row>
    <row r="75" spans="1:12" s="14" customFormat="1" ht="11.25">
      <c r="A75" s="55"/>
      <c r="C75" s="57"/>
      <c r="F75" s="57"/>
      <c r="G75" s="57"/>
    </row>
    <row r="76" spans="1:12" s="14" customFormat="1" ht="11.25">
      <c r="C76" s="57"/>
      <c r="G76" s="57"/>
    </row>
    <row r="77" spans="1:12" s="14" customFormat="1" ht="11.25">
      <c r="A77" s="55"/>
      <c r="C77" s="57"/>
      <c r="G77" s="57"/>
    </row>
    <row r="78" spans="1:12" s="14" customFormat="1" ht="11.25">
      <c r="C78" s="57"/>
      <c r="G78" s="57"/>
    </row>
    <row r="79" spans="1:12" s="14" customFormat="1" ht="11.25">
      <c r="A79" s="55"/>
      <c r="C79" s="57"/>
      <c r="G79" s="57"/>
      <c r="K79" s="54"/>
      <c r="L79" s="54"/>
    </row>
    <row r="80" spans="1:12" s="14" customFormat="1" ht="11.25">
      <c r="C80" s="57"/>
      <c r="G80" s="59"/>
    </row>
    <row r="81" spans="1:7" s="14" customFormat="1" ht="11.25">
      <c r="A81" s="55"/>
      <c r="C81" s="57"/>
      <c r="G81" s="57"/>
    </row>
    <row r="82" spans="1:7" s="14" customFormat="1" ht="11.25">
      <c r="C82" s="57"/>
      <c r="G82" s="57"/>
    </row>
    <row r="83" spans="1:7">
      <c r="A83" s="14"/>
      <c r="C83" s="57"/>
    </row>
    <row r="84" spans="1:7">
      <c r="A84" s="55"/>
      <c r="C84" s="57"/>
    </row>
    <row r="85" spans="1:7">
      <c r="C85" s="57"/>
    </row>
    <row r="86" spans="1:7">
      <c r="A86" s="14"/>
    </row>
    <row r="87" spans="1:7">
      <c r="A87" s="55"/>
    </row>
    <row r="89" spans="1:7">
      <c r="A89" s="14"/>
      <c r="G89" s="58"/>
    </row>
    <row r="90" spans="1:7">
      <c r="A90" s="55"/>
    </row>
    <row r="91" spans="1:7">
      <c r="A91" s="57"/>
      <c r="G91" s="58"/>
    </row>
    <row r="92" spans="1:7">
      <c r="A92" s="55"/>
    </row>
    <row r="93" spans="1:7">
      <c r="A93" s="57"/>
      <c r="G93" s="58"/>
    </row>
    <row r="94" spans="1:7">
      <c r="A94" s="55"/>
    </row>
    <row r="95" spans="1:7">
      <c r="A95" s="57"/>
      <c r="G95" s="58"/>
    </row>
    <row r="96" spans="1:7">
      <c r="A96" s="55"/>
    </row>
    <row r="99" spans="1:7">
      <c r="A99" s="57"/>
      <c r="G99" s="58"/>
    </row>
    <row r="100" spans="1:7">
      <c r="A100" s="55"/>
    </row>
  </sheetData>
  <mergeCells count="3">
    <mergeCell ref="A20:B20"/>
    <mergeCell ref="A41:B41"/>
    <mergeCell ref="A48:B48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82" orientation="portrait" horizontalDpi="300" vertic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5"/>
  <sheetViews>
    <sheetView zoomScaleNormal="100" zoomScaleSheetLayoutView="100" workbookViewId="0">
      <selection activeCell="C2" sqref="C2"/>
    </sheetView>
  </sheetViews>
  <sheetFormatPr baseColWidth="10" defaultRowHeight="11.25"/>
  <cols>
    <col min="1" max="1" width="2.42578125" style="14" customWidth="1"/>
    <col min="2" max="2" width="23" style="14" bestFit="1" customWidth="1"/>
    <col min="3" max="3" width="6.28515625" style="41" customWidth="1"/>
    <col min="4" max="4" width="5.28515625" style="41" customWidth="1"/>
    <col min="5" max="12" width="5.5703125" style="41" bestFit="1" customWidth="1"/>
    <col min="13" max="16384" width="11.42578125" style="14"/>
  </cols>
  <sheetData>
    <row r="1" spans="1:13" s="40" customFormat="1" ht="12.75">
      <c r="A1" s="128" t="s">
        <v>69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3" s="40" customFormat="1" ht="12.75">
      <c r="A2" s="128" t="str">
        <f>'Terminadas publica'!A2</f>
        <v>2000-2009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3" s="40" customFormat="1" ht="12.75">
      <c r="A3" s="128" t="s">
        <v>70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3" s="40" customFormat="1" ht="12.75">
      <c r="A4" s="128" t="str">
        <f>'Terminadas publica'!A4</f>
        <v>2000-2009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3" ht="13.5" thickBot="1">
      <c r="B5" s="46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3" ht="22.5">
      <c r="B6" s="15" t="s">
        <v>19</v>
      </c>
      <c r="C6" s="82">
        <v>2000</v>
      </c>
      <c r="D6" s="84">
        <v>2001</v>
      </c>
      <c r="E6" s="84">
        <v>2002</v>
      </c>
      <c r="F6" s="84">
        <v>2003</v>
      </c>
      <c r="G6" s="84">
        <v>2004</v>
      </c>
      <c r="H6" s="84">
        <v>2005</v>
      </c>
      <c r="I6" s="84">
        <v>2006</v>
      </c>
      <c r="J6" s="84">
        <v>2007</v>
      </c>
      <c r="K6" s="81">
        <v>2008</v>
      </c>
      <c r="L6" s="84">
        <v>2009</v>
      </c>
    </row>
    <row r="7" spans="1:13">
      <c r="B7" s="123" t="s">
        <v>62</v>
      </c>
      <c r="C7" s="80">
        <v>407</v>
      </c>
      <c r="D7" s="80">
        <v>938</v>
      </c>
      <c r="E7" s="80">
        <v>644</v>
      </c>
      <c r="F7" s="80">
        <v>435</v>
      </c>
      <c r="G7" s="80">
        <v>280</v>
      </c>
      <c r="H7" s="80">
        <v>830</v>
      </c>
      <c r="I7" s="80">
        <v>1225</v>
      </c>
      <c r="J7" s="80">
        <v>1193</v>
      </c>
      <c r="K7" s="80">
        <v>1841</v>
      </c>
      <c r="L7" s="80">
        <v>1756</v>
      </c>
      <c r="M7" s="17"/>
    </row>
    <row r="8" spans="1:13">
      <c r="B8" s="87" t="s">
        <v>11</v>
      </c>
      <c r="C8" s="80">
        <v>40</v>
      </c>
      <c r="D8" s="80">
        <v>18</v>
      </c>
      <c r="E8" s="80">
        <v>20</v>
      </c>
      <c r="F8" s="80">
        <v>30</v>
      </c>
      <c r="G8" s="80">
        <v>18</v>
      </c>
      <c r="H8" s="80">
        <v>12</v>
      </c>
      <c r="I8" s="80"/>
      <c r="J8" s="80"/>
      <c r="K8" s="80">
        <v>32</v>
      </c>
      <c r="L8" s="80">
        <v>72</v>
      </c>
      <c r="M8" s="17"/>
    </row>
    <row r="9" spans="1:13" ht="12.75" customHeight="1">
      <c r="B9" s="87" t="s">
        <v>8</v>
      </c>
      <c r="C9" s="80">
        <v>8</v>
      </c>
      <c r="D9" s="80">
        <v>96</v>
      </c>
      <c r="E9" s="80">
        <v>95</v>
      </c>
      <c r="F9" s="80">
        <v>31</v>
      </c>
      <c r="G9" s="80">
        <v>46</v>
      </c>
      <c r="H9" s="80">
        <v>142</v>
      </c>
      <c r="I9" s="80"/>
      <c r="J9" s="80">
        <v>51</v>
      </c>
      <c r="K9" s="80"/>
      <c r="L9" s="80"/>
      <c r="M9" s="17"/>
    </row>
    <row r="10" spans="1:13" ht="12.75" customHeight="1">
      <c r="B10" s="87" t="s">
        <v>63</v>
      </c>
      <c r="C10" s="80">
        <v>365</v>
      </c>
      <c r="D10" s="80">
        <v>170</v>
      </c>
      <c r="E10" s="80">
        <v>1127</v>
      </c>
      <c r="F10" s="80">
        <v>1085</v>
      </c>
      <c r="G10" s="80">
        <v>1583</v>
      </c>
      <c r="H10" s="80">
        <v>1177</v>
      </c>
      <c r="I10" s="80">
        <v>850</v>
      </c>
      <c r="J10" s="80">
        <v>564</v>
      </c>
      <c r="K10" s="80">
        <v>545</v>
      </c>
      <c r="L10" s="80">
        <v>419</v>
      </c>
      <c r="M10" s="17"/>
    </row>
    <row r="11" spans="1:13">
      <c r="B11" s="42" t="s">
        <v>16</v>
      </c>
      <c r="C11" s="80">
        <v>226</v>
      </c>
      <c r="D11" s="80">
        <v>191</v>
      </c>
      <c r="E11" s="80">
        <v>430</v>
      </c>
      <c r="F11" s="80">
        <v>458</v>
      </c>
      <c r="G11" s="80">
        <v>387</v>
      </c>
      <c r="H11" s="80">
        <v>327</v>
      </c>
      <c r="I11" s="80">
        <v>1064</v>
      </c>
      <c r="J11" s="80">
        <v>179</v>
      </c>
      <c r="K11" s="80">
        <v>277</v>
      </c>
      <c r="L11" s="80">
        <v>273</v>
      </c>
      <c r="M11" s="17"/>
    </row>
    <row r="12" spans="1:13">
      <c r="B12" s="87" t="s">
        <v>13</v>
      </c>
      <c r="C12" s="80"/>
      <c r="D12" s="80">
        <v>52</v>
      </c>
      <c r="E12" s="80"/>
      <c r="F12" s="80">
        <v>181</v>
      </c>
      <c r="G12" s="80">
        <v>44</v>
      </c>
      <c r="H12" s="80"/>
      <c r="I12" s="80">
        <v>22</v>
      </c>
      <c r="J12" s="80">
        <v>194</v>
      </c>
      <c r="K12" s="80"/>
      <c r="L12" s="80"/>
      <c r="M12" s="17"/>
    </row>
    <row r="13" spans="1:13">
      <c r="B13" s="42" t="s">
        <v>5</v>
      </c>
      <c r="C13" s="80"/>
      <c r="D13" s="80"/>
      <c r="E13" s="80"/>
      <c r="F13" s="80"/>
      <c r="G13" s="80"/>
      <c r="H13" s="80">
        <v>24</v>
      </c>
      <c r="I13" s="80">
        <v>40</v>
      </c>
      <c r="J13" s="80">
        <v>114</v>
      </c>
      <c r="K13" s="80">
        <v>101</v>
      </c>
      <c r="L13" s="80">
        <v>12</v>
      </c>
      <c r="M13" s="17"/>
    </row>
    <row r="14" spans="1:13">
      <c r="B14" s="87" t="s">
        <v>14</v>
      </c>
      <c r="C14" s="80">
        <v>14</v>
      </c>
      <c r="D14" s="80">
        <v>12</v>
      </c>
      <c r="E14" s="80">
        <v>10</v>
      </c>
      <c r="F14" s="80"/>
      <c r="G14" s="80">
        <v>9</v>
      </c>
      <c r="H14" s="80">
        <v>10</v>
      </c>
      <c r="I14" s="80"/>
      <c r="J14" s="80">
        <v>39</v>
      </c>
      <c r="K14" s="80">
        <v>71</v>
      </c>
      <c r="L14" s="80">
        <v>58</v>
      </c>
      <c r="M14" s="17"/>
    </row>
    <row r="15" spans="1:13">
      <c r="B15" s="42" t="s">
        <v>12</v>
      </c>
      <c r="C15" s="80"/>
      <c r="D15" s="80"/>
      <c r="E15" s="80">
        <v>30</v>
      </c>
      <c r="F15" s="80"/>
      <c r="G15" s="80"/>
      <c r="H15" s="80"/>
      <c r="I15" s="80">
        <v>39</v>
      </c>
      <c r="J15" s="80">
        <v>22</v>
      </c>
      <c r="K15" s="80">
        <v>36</v>
      </c>
      <c r="L15" s="80">
        <v>7</v>
      </c>
      <c r="M15" s="17"/>
    </row>
    <row r="16" spans="1:13">
      <c r="B16" s="87" t="s">
        <v>4</v>
      </c>
      <c r="C16" s="80"/>
      <c r="D16" s="80"/>
      <c r="E16" s="80"/>
      <c r="F16" s="80">
        <v>10</v>
      </c>
      <c r="G16" s="80"/>
      <c r="H16" s="80"/>
      <c r="I16" s="80"/>
      <c r="J16" s="80"/>
      <c r="K16" s="80"/>
      <c r="L16" s="80"/>
      <c r="M16" s="17"/>
    </row>
    <row r="17" spans="2:13">
      <c r="B17" s="42" t="s">
        <v>31</v>
      </c>
      <c r="C17" s="80">
        <v>12</v>
      </c>
      <c r="D17" s="80">
        <v>56</v>
      </c>
      <c r="E17" s="80"/>
      <c r="F17" s="80">
        <v>45</v>
      </c>
      <c r="G17" s="80">
        <v>8</v>
      </c>
      <c r="H17" s="80"/>
      <c r="I17" s="80">
        <v>98</v>
      </c>
      <c r="J17" s="80"/>
      <c r="K17" s="80"/>
      <c r="L17" s="80">
        <v>100</v>
      </c>
      <c r="M17" s="17"/>
    </row>
    <row r="18" spans="2:13">
      <c r="B18" s="87" t="s">
        <v>7</v>
      </c>
      <c r="C18" s="80"/>
      <c r="D18" s="80"/>
      <c r="E18" s="80"/>
      <c r="F18" s="80"/>
      <c r="G18" s="80"/>
      <c r="H18" s="80"/>
      <c r="I18" s="80">
        <v>16</v>
      </c>
      <c r="J18" s="80">
        <v>75</v>
      </c>
      <c r="K18" s="80">
        <v>60</v>
      </c>
      <c r="L18" s="80">
        <v>408</v>
      </c>
      <c r="M18" s="17"/>
    </row>
    <row r="19" spans="2:13">
      <c r="B19" s="42" t="s">
        <v>10</v>
      </c>
      <c r="C19" s="80"/>
      <c r="D19" s="80"/>
      <c r="E19" s="80">
        <v>14</v>
      </c>
      <c r="F19" s="80">
        <v>56</v>
      </c>
      <c r="G19" s="80">
        <v>100</v>
      </c>
      <c r="H19" s="80"/>
      <c r="I19" s="80"/>
      <c r="J19" s="80"/>
      <c r="K19" s="80">
        <v>172</v>
      </c>
      <c r="L19" s="80">
        <v>70</v>
      </c>
      <c r="M19" s="17"/>
    </row>
    <row r="20" spans="2:13">
      <c r="B20" s="87" t="s">
        <v>9</v>
      </c>
      <c r="C20" s="80">
        <v>46</v>
      </c>
      <c r="D20" s="80">
        <v>28</v>
      </c>
      <c r="E20" s="80">
        <v>6</v>
      </c>
      <c r="F20" s="80"/>
      <c r="G20" s="80">
        <v>48</v>
      </c>
      <c r="H20" s="80"/>
      <c r="I20" s="80">
        <v>21</v>
      </c>
      <c r="J20" s="80"/>
      <c r="K20" s="80">
        <v>128</v>
      </c>
      <c r="L20" s="80"/>
      <c r="M20" s="17"/>
    </row>
    <row r="21" spans="2:13">
      <c r="B21" s="86" t="s">
        <v>6</v>
      </c>
      <c r="C21" s="80"/>
      <c r="D21" s="80"/>
      <c r="E21" s="80">
        <v>32</v>
      </c>
      <c r="F21" s="80">
        <v>6</v>
      </c>
      <c r="G21" s="80"/>
      <c r="H21" s="80">
        <v>140</v>
      </c>
      <c r="I21" s="80">
        <v>42</v>
      </c>
      <c r="J21" s="80">
        <v>54</v>
      </c>
      <c r="K21" s="80">
        <v>56</v>
      </c>
      <c r="L21" s="80">
        <v>96</v>
      </c>
      <c r="M21" s="17"/>
    </row>
    <row r="22" spans="2:13" ht="12" thickBot="1">
      <c r="B22" s="43" t="s">
        <v>61</v>
      </c>
      <c r="C22" s="83">
        <f t="shared" ref="C22:L22" si="0">SUM(C7:C21)</f>
        <v>1118</v>
      </c>
      <c r="D22" s="85">
        <f t="shared" si="0"/>
        <v>1561</v>
      </c>
      <c r="E22" s="85">
        <f t="shared" si="0"/>
        <v>2408</v>
      </c>
      <c r="F22" s="85">
        <f t="shared" si="0"/>
        <v>2337</v>
      </c>
      <c r="G22" s="85">
        <f t="shared" si="0"/>
        <v>2523</v>
      </c>
      <c r="H22" s="85">
        <f t="shared" si="0"/>
        <v>2662</v>
      </c>
      <c r="I22" s="85">
        <f t="shared" si="0"/>
        <v>3417</v>
      </c>
      <c r="J22" s="85">
        <f t="shared" si="0"/>
        <v>2485</v>
      </c>
      <c r="K22" s="127">
        <f t="shared" si="0"/>
        <v>3319</v>
      </c>
      <c r="L22" s="85">
        <f t="shared" si="0"/>
        <v>3271</v>
      </c>
    </row>
    <row r="23" spans="2:13" ht="12" thickBot="1"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2:13" ht="22.5">
      <c r="B24" s="15" t="s">
        <v>24</v>
      </c>
      <c r="C24" s="82">
        <v>2000</v>
      </c>
      <c r="D24" s="84">
        <v>2001</v>
      </c>
      <c r="E24" s="84">
        <v>2002</v>
      </c>
      <c r="F24" s="84">
        <v>2003</v>
      </c>
      <c r="G24" s="84">
        <v>2004</v>
      </c>
      <c r="H24" s="84">
        <v>2005</v>
      </c>
      <c r="I24" s="84">
        <v>2006</v>
      </c>
      <c r="J24" s="84">
        <v>2007</v>
      </c>
      <c r="K24" s="81">
        <v>2008</v>
      </c>
      <c r="L24" s="84">
        <v>2009</v>
      </c>
    </row>
    <row r="25" spans="2:13">
      <c r="B25" s="123" t="s">
        <v>62</v>
      </c>
      <c r="C25" s="80"/>
      <c r="D25" s="80"/>
      <c r="E25" s="80"/>
      <c r="F25" s="80">
        <v>12</v>
      </c>
      <c r="G25" s="80">
        <v>235</v>
      </c>
      <c r="H25" s="80">
        <v>162</v>
      </c>
      <c r="I25" s="80">
        <v>87</v>
      </c>
      <c r="J25" s="80">
        <v>724</v>
      </c>
      <c r="K25" s="80">
        <v>32</v>
      </c>
      <c r="L25" s="80">
        <v>401</v>
      </c>
      <c r="M25" s="17"/>
    </row>
    <row r="26" spans="2:13">
      <c r="B26" s="87" t="s">
        <v>11</v>
      </c>
      <c r="C26" s="80"/>
      <c r="D26" s="80"/>
      <c r="E26" s="80"/>
      <c r="F26" s="80"/>
      <c r="G26" s="80">
        <v>30</v>
      </c>
      <c r="H26" s="80">
        <v>12</v>
      </c>
      <c r="I26" s="80"/>
      <c r="J26" s="80">
        <v>11</v>
      </c>
      <c r="K26" s="80"/>
      <c r="L26" s="80"/>
      <c r="M26" s="17"/>
    </row>
    <row r="27" spans="2:13">
      <c r="B27" s="42" t="s">
        <v>8</v>
      </c>
      <c r="C27" s="80"/>
      <c r="D27" s="80"/>
      <c r="E27" s="80">
        <v>46</v>
      </c>
      <c r="F27" s="80"/>
      <c r="G27" s="80">
        <v>46</v>
      </c>
      <c r="H27" s="80">
        <v>36</v>
      </c>
      <c r="I27" s="80">
        <v>12</v>
      </c>
      <c r="J27" s="80">
        <v>66</v>
      </c>
      <c r="K27" s="80"/>
      <c r="L27" s="80"/>
      <c r="M27" s="17"/>
    </row>
    <row r="28" spans="2:13">
      <c r="B28" s="87" t="s">
        <v>63</v>
      </c>
      <c r="C28" s="80"/>
      <c r="D28" s="80">
        <v>24</v>
      </c>
      <c r="E28" s="80">
        <v>102</v>
      </c>
      <c r="F28" s="80">
        <v>416</v>
      </c>
      <c r="G28" s="80">
        <v>216</v>
      </c>
      <c r="H28" s="80">
        <v>166</v>
      </c>
      <c r="I28" s="80">
        <v>194</v>
      </c>
      <c r="J28" s="80">
        <v>288</v>
      </c>
      <c r="K28" s="80">
        <v>600</v>
      </c>
      <c r="L28" s="80">
        <v>344</v>
      </c>
      <c r="M28" s="17"/>
    </row>
    <row r="29" spans="2:13">
      <c r="B29" s="42" t="s">
        <v>16</v>
      </c>
      <c r="C29" s="80">
        <v>270</v>
      </c>
      <c r="D29" s="80">
        <v>309</v>
      </c>
      <c r="E29" s="80"/>
      <c r="F29" s="80">
        <v>285</v>
      </c>
      <c r="G29" s="80"/>
      <c r="H29" s="80">
        <v>138</v>
      </c>
      <c r="I29" s="80">
        <v>152</v>
      </c>
      <c r="J29" s="80">
        <v>80</v>
      </c>
      <c r="K29" s="80">
        <v>320</v>
      </c>
      <c r="L29" s="80">
        <v>104</v>
      </c>
      <c r="M29" s="17"/>
    </row>
    <row r="30" spans="2:13">
      <c r="B30" s="87" t="s">
        <v>13</v>
      </c>
      <c r="C30" s="80">
        <v>24</v>
      </c>
      <c r="D30" s="80"/>
      <c r="E30" s="80"/>
      <c r="F30" s="80"/>
      <c r="G30" s="80">
        <v>32</v>
      </c>
      <c r="H30" s="80"/>
      <c r="I30" s="80">
        <v>70</v>
      </c>
      <c r="J30" s="80"/>
      <c r="K30" s="80">
        <v>12</v>
      </c>
      <c r="L30" s="80"/>
      <c r="M30" s="17"/>
    </row>
    <row r="31" spans="2:13">
      <c r="B31" s="42" t="s">
        <v>5</v>
      </c>
      <c r="C31" s="80"/>
      <c r="D31" s="80"/>
      <c r="E31" s="80"/>
      <c r="F31" s="80"/>
      <c r="G31" s="80"/>
      <c r="H31" s="80">
        <v>120</v>
      </c>
      <c r="I31" s="80"/>
      <c r="J31" s="80"/>
      <c r="K31" s="80">
        <v>194</v>
      </c>
      <c r="L31" s="80">
        <v>133</v>
      </c>
      <c r="M31" s="17"/>
    </row>
    <row r="32" spans="2:13">
      <c r="B32" s="87" t="s">
        <v>14</v>
      </c>
      <c r="C32" s="80"/>
      <c r="D32" s="80"/>
      <c r="E32" s="80"/>
      <c r="F32" s="80">
        <v>34</v>
      </c>
      <c r="G32" s="80">
        <v>40</v>
      </c>
      <c r="H32" s="80"/>
      <c r="I32" s="80">
        <v>69</v>
      </c>
      <c r="J32" s="80">
        <v>85</v>
      </c>
      <c r="K32" s="80"/>
      <c r="L32" s="80">
        <v>12</v>
      </c>
      <c r="M32" s="17"/>
    </row>
    <row r="33" spans="1:13">
      <c r="B33" s="42" t="s">
        <v>12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17"/>
    </row>
    <row r="34" spans="1:13">
      <c r="B34" s="87" t="s">
        <v>4</v>
      </c>
      <c r="C34" s="80">
        <v>8</v>
      </c>
      <c r="D34" s="80"/>
      <c r="E34" s="80"/>
      <c r="F34" s="80">
        <v>18</v>
      </c>
      <c r="G34" s="80"/>
      <c r="H34" s="80"/>
      <c r="I34" s="80"/>
      <c r="J34" s="80"/>
      <c r="K34" s="80"/>
      <c r="L34" s="80"/>
      <c r="M34" s="17"/>
    </row>
    <row r="35" spans="1:13">
      <c r="B35" s="42" t="s">
        <v>31</v>
      </c>
      <c r="C35" s="80"/>
      <c r="D35" s="80">
        <v>37</v>
      </c>
      <c r="E35" s="80"/>
      <c r="F35" s="80"/>
      <c r="G35" s="80"/>
      <c r="H35" s="80"/>
      <c r="I35" s="80"/>
      <c r="J35" s="80"/>
      <c r="K35" s="80">
        <v>28</v>
      </c>
      <c r="L35" s="80">
        <v>153</v>
      </c>
      <c r="M35" s="17"/>
    </row>
    <row r="36" spans="1:13">
      <c r="B36" s="87" t="s">
        <v>7</v>
      </c>
      <c r="C36" s="80"/>
      <c r="D36" s="80"/>
      <c r="E36" s="80"/>
      <c r="F36" s="80"/>
      <c r="G36" s="80">
        <v>18</v>
      </c>
      <c r="H36" s="80"/>
      <c r="I36" s="80"/>
      <c r="J36" s="80"/>
      <c r="K36" s="80">
        <v>100</v>
      </c>
      <c r="L36" s="80">
        <v>44</v>
      </c>
      <c r="M36" s="17"/>
    </row>
    <row r="37" spans="1:13">
      <c r="B37" s="42" t="s">
        <v>10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>
        <v>0</v>
      </c>
      <c r="M37" s="17"/>
    </row>
    <row r="38" spans="1:13">
      <c r="B38" s="87" t="s">
        <v>9</v>
      </c>
      <c r="C38" s="80"/>
      <c r="D38" s="80">
        <v>30</v>
      </c>
      <c r="E38" s="80">
        <v>15</v>
      </c>
      <c r="F38" s="80"/>
      <c r="G38" s="80"/>
      <c r="H38" s="80"/>
      <c r="I38" s="80"/>
      <c r="J38" s="80"/>
      <c r="K38" s="80"/>
      <c r="L38" s="80">
        <v>44</v>
      </c>
      <c r="M38" s="17"/>
    </row>
    <row r="39" spans="1:13">
      <c r="B39" s="86" t="s">
        <v>6</v>
      </c>
      <c r="C39" s="80">
        <v>32</v>
      </c>
      <c r="D39" s="80"/>
      <c r="E39" s="80"/>
      <c r="F39" s="80">
        <v>24</v>
      </c>
      <c r="G39" s="80"/>
      <c r="H39" s="80">
        <v>116</v>
      </c>
      <c r="I39" s="80"/>
      <c r="J39" s="80"/>
      <c r="K39" s="80"/>
      <c r="L39" s="80"/>
      <c r="M39" s="17"/>
    </row>
    <row r="40" spans="1:13" ht="12" thickBot="1">
      <c r="B40" s="43" t="s">
        <v>61</v>
      </c>
      <c r="C40" s="83">
        <f t="shared" ref="C40:L40" si="1">SUM(C25:C39)</f>
        <v>334</v>
      </c>
      <c r="D40" s="85">
        <f t="shared" si="1"/>
        <v>400</v>
      </c>
      <c r="E40" s="85">
        <f t="shared" si="1"/>
        <v>163</v>
      </c>
      <c r="F40" s="85">
        <f t="shared" si="1"/>
        <v>789</v>
      </c>
      <c r="G40" s="85">
        <f t="shared" si="1"/>
        <v>617</v>
      </c>
      <c r="H40" s="85">
        <f t="shared" si="1"/>
        <v>750</v>
      </c>
      <c r="I40" s="85">
        <f t="shared" si="1"/>
        <v>584</v>
      </c>
      <c r="J40" s="85">
        <f t="shared" si="1"/>
        <v>1254</v>
      </c>
      <c r="K40" s="127">
        <f t="shared" si="1"/>
        <v>1286</v>
      </c>
      <c r="L40" s="85">
        <f t="shared" si="1"/>
        <v>1235</v>
      </c>
    </row>
    <row r="41" spans="1:13" ht="12" thickBot="1">
      <c r="B41" s="67"/>
      <c r="C41" s="47"/>
      <c r="D41" s="47"/>
      <c r="E41" s="47"/>
      <c r="F41" s="47"/>
      <c r="G41" s="47"/>
      <c r="H41" s="47"/>
      <c r="I41" s="47"/>
      <c r="J41" s="47"/>
      <c r="K41" s="47"/>
      <c r="L41" s="47"/>
    </row>
    <row r="42" spans="1:13" ht="22.5" customHeight="1">
      <c r="A42" s="145" t="s">
        <v>53</v>
      </c>
      <c r="B42" s="146"/>
      <c r="C42" s="82">
        <v>2000</v>
      </c>
      <c r="D42" s="84">
        <v>2001</v>
      </c>
      <c r="E42" s="84">
        <v>2002</v>
      </c>
      <c r="F42" s="84">
        <v>2003</v>
      </c>
      <c r="G42" s="84">
        <v>2004</v>
      </c>
      <c r="H42" s="84">
        <v>2005</v>
      </c>
      <c r="I42" s="84">
        <v>2006</v>
      </c>
      <c r="J42" s="84">
        <v>2007</v>
      </c>
      <c r="K42" s="81">
        <v>2008</v>
      </c>
      <c r="L42" s="84">
        <v>2009</v>
      </c>
    </row>
    <row r="43" spans="1:13">
      <c r="A43" s="87" t="s">
        <v>62</v>
      </c>
      <c r="B43" s="89"/>
      <c r="C43" s="80">
        <f t="shared" ref="C43:L43" si="2">+C25+C7</f>
        <v>407</v>
      </c>
      <c r="D43" s="80">
        <f t="shared" si="2"/>
        <v>938</v>
      </c>
      <c r="E43" s="80">
        <f t="shared" si="2"/>
        <v>644</v>
      </c>
      <c r="F43" s="80">
        <f t="shared" si="2"/>
        <v>447</v>
      </c>
      <c r="G43" s="80">
        <f t="shared" si="2"/>
        <v>515</v>
      </c>
      <c r="H43" s="80">
        <f t="shared" si="2"/>
        <v>992</v>
      </c>
      <c r="I43" s="80">
        <f t="shared" si="2"/>
        <v>1312</v>
      </c>
      <c r="J43" s="80">
        <f t="shared" si="2"/>
        <v>1917</v>
      </c>
      <c r="K43" s="80">
        <f t="shared" si="2"/>
        <v>1873</v>
      </c>
      <c r="L43" s="80">
        <f t="shared" si="2"/>
        <v>2157</v>
      </c>
    </row>
    <row r="44" spans="1:13">
      <c r="A44" s="42" t="s">
        <v>11</v>
      </c>
      <c r="B44" s="89"/>
      <c r="C44" s="80">
        <f t="shared" ref="C44:L44" si="3">+C26+C8</f>
        <v>40</v>
      </c>
      <c r="D44" s="80">
        <f t="shared" si="3"/>
        <v>18</v>
      </c>
      <c r="E44" s="80">
        <f t="shared" si="3"/>
        <v>20</v>
      </c>
      <c r="F44" s="80">
        <f t="shared" si="3"/>
        <v>30</v>
      </c>
      <c r="G44" s="80">
        <f t="shared" si="3"/>
        <v>48</v>
      </c>
      <c r="H44" s="80">
        <f t="shared" si="3"/>
        <v>24</v>
      </c>
      <c r="I44" s="80">
        <f t="shared" si="3"/>
        <v>0</v>
      </c>
      <c r="J44" s="80">
        <f t="shared" si="3"/>
        <v>11</v>
      </c>
      <c r="K44" s="80">
        <f t="shared" si="3"/>
        <v>32</v>
      </c>
      <c r="L44" s="80">
        <f t="shared" si="3"/>
        <v>72</v>
      </c>
    </row>
    <row r="45" spans="1:13">
      <c r="A45" s="87" t="s">
        <v>8</v>
      </c>
      <c r="B45" s="89"/>
      <c r="C45" s="80">
        <f t="shared" ref="C45:L45" si="4">+C27+C9</f>
        <v>8</v>
      </c>
      <c r="D45" s="80">
        <f t="shared" si="4"/>
        <v>96</v>
      </c>
      <c r="E45" s="80">
        <f t="shared" si="4"/>
        <v>141</v>
      </c>
      <c r="F45" s="80">
        <f t="shared" si="4"/>
        <v>31</v>
      </c>
      <c r="G45" s="80">
        <f t="shared" si="4"/>
        <v>92</v>
      </c>
      <c r="H45" s="80">
        <f t="shared" si="4"/>
        <v>178</v>
      </c>
      <c r="I45" s="80">
        <f t="shared" si="4"/>
        <v>12</v>
      </c>
      <c r="J45" s="80">
        <f t="shared" si="4"/>
        <v>117</v>
      </c>
      <c r="K45" s="80">
        <f t="shared" si="4"/>
        <v>0</v>
      </c>
      <c r="L45" s="80">
        <f t="shared" si="4"/>
        <v>0</v>
      </c>
    </row>
    <row r="46" spans="1:13">
      <c r="A46" s="42" t="s">
        <v>63</v>
      </c>
      <c r="B46" s="89"/>
      <c r="C46" s="80">
        <f t="shared" ref="C46:L46" si="5">+C28+C10</f>
        <v>365</v>
      </c>
      <c r="D46" s="80">
        <f t="shared" si="5"/>
        <v>194</v>
      </c>
      <c r="E46" s="80">
        <f t="shared" si="5"/>
        <v>1229</v>
      </c>
      <c r="F46" s="80">
        <f t="shared" si="5"/>
        <v>1501</v>
      </c>
      <c r="G46" s="80">
        <f t="shared" si="5"/>
        <v>1799</v>
      </c>
      <c r="H46" s="80">
        <f t="shared" si="5"/>
        <v>1343</v>
      </c>
      <c r="I46" s="80">
        <f t="shared" si="5"/>
        <v>1044</v>
      </c>
      <c r="J46" s="80">
        <f t="shared" si="5"/>
        <v>852</v>
      </c>
      <c r="K46" s="80">
        <f t="shared" si="5"/>
        <v>1145</v>
      </c>
      <c r="L46" s="80">
        <f t="shared" si="5"/>
        <v>763</v>
      </c>
    </row>
    <row r="47" spans="1:13">
      <c r="A47" s="87" t="s">
        <v>16</v>
      </c>
      <c r="B47" s="89"/>
      <c r="C47" s="80">
        <f t="shared" ref="C47:L47" si="6">+C29+C11</f>
        <v>496</v>
      </c>
      <c r="D47" s="80">
        <f t="shared" si="6"/>
        <v>500</v>
      </c>
      <c r="E47" s="80">
        <f t="shared" si="6"/>
        <v>430</v>
      </c>
      <c r="F47" s="80">
        <f t="shared" si="6"/>
        <v>743</v>
      </c>
      <c r="G47" s="80">
        <f t="shared" si="6"/>
        <v>387</v>
      </c>
      <c r="H47" s="80">
        <f t="shared" si="6"/>
        <v>465</v>
      </c>
      <c r="I47" s="80">
        <f t="shared" si="6"/>
        <v>1216</v>
      </c>
      <c r="J47" s="80">
        <f t="shared" si="6"/>
        <v>259</v>
      </c>
      <c r="K47" s="80">
        <f t="shared" si="6"/>
        <v>597</v>
      </c>
      <c r="L47" s="80">
        <f t="shared" si="6"/>
        <v>377</v>
      </c>
    </row>
    <row r="48" spans="1:13">
      <c r="A48" s="42" t="s">
        <v>13</v>
      </c>
      <c r="B48" s="89"/>
      <c r="C48" s="80">
        <f t="shared" ref="C48:L48" si="7">+C30+C12</f>
        <v>24</v>
      </c>
      <c r="D48" s="80">
        <f t="shared" si="7"/>
        <v>52</v>
      </c>
      <c r="E48" s="80">
        <f t="shared" si="7"/>
        <v>0</v>
      </c>
      <c r="F48" s="80">
        <f t="shared" si="7"/>
        <v>181</v>
      </c>
      <c r="G48" s="80">
        <f t="shared" si="7"/>
        <v>76</v>
      </c>
      <c r="H48" s="80">
        <f t="shared" si="7"/>
        <v>0</v>
      </c>
      <c r="I48" s="80">
        <f t="shared" si="7"/>
        <v>92</v>
      </c>
      <c r="J48" s="80">
        <f t="shared" si="7"/>
        <v>194</v>
      </c>
      <c r="K48" s="80">
        <f t="shared" si="7"/>
        <v>12</v>
      </c>
      <c r="L48" s="80">
        <f t="shared" si="7"/>
        <v>0</v>
      </c>
    </row>
    <row r="49" spans="1:13">
      <c r="A49" s="126" t="s">
        <v>5</v>
      </c>
      <c r="B49" s="89"/>
      <c r="C49" s="80">
        <f t="shared" ref="C49:L49" si="8">+C31+C13</f>
        <v>0</v>
      </c>
      <c r="D49" s="80">
        <f t="shared" si="8"/>
        <v>0</v>
      </c>
      <c r="E49" s="80">
        <f t="shared" si="8"/>
        <v>0</v>
      </c>
      <c r="F49" s="80">
        <f t="shared" si="8"/>
        <v>0</v>
      </c>
      <c r="G49" s="80">
        <f t="shared" si="8"/>
        <v>0</v>
      </c>
      <c r="H49" s="80">
        <f t="shared" si="8"/>
        <v>144</v>
      </c>
      <c r="I49" s="80">
        <f t="shared" si="8"/>
        <v>40</v>
      </c>
      <c r="J49" s="80">
        <f t="shared" si="8"/>
        <v>114</v>
      </c>
      <c r="K49" s="80">
        <f t="shared" si="8"/>
        <v>295</v>
      </c>
      <c r="L49" s="80">
        <f t="shared" si="8"/>
        <v>145</v>
      </c>
    </row>
    <row r="50" spans="1:13">
      <c r="A50" s="126" t="s">
        <v>14</v>
      </c>
      <c r="B50" s="89"/>
      <c r="C50" s="80">
        <f t="shared" ref="C50:L50" si="9">+C32+C14</f>
        <v>14</v>
      </c>
      <c r="D50" s="80">
        <f t="shared" si="9"/>
        <v>12</v>
      </c>
      <c r="E50" s="80">
        <f t="shared" si="9"/>
        <v>10</v>
      </c>
      <c r="F50" s="80">
        <f t="shared" si="9"/>
        <v>34</v>
      </c>
      <c r="G50" s="80">
        <f t="shared" si="9"/>
        <v>49</v>
      </c>
      <c r="H50" s="80">
        <f t="shared" si="9"/>
        <v>10</v>
      </c>
      <c r="I50" s="80">
        <f t="shared" si="9"/>
        <v>69</v>
      </c>
      <c r="J50" s="80">
        <f t="shared" si="9"/>
        <v>124</v>
      </c>
      <c r="K50" s="80">
        <f t="shared" si="9"/>
        <v>71</v>
      </c>
      <c r="L50" s="80">
        <f t="shared" si="9"/>
        <v>70</v>
      </c>
    </row>
    <row r="51" spans="1:13">
      <c r="A51" s="87" t="s">
        <v>12</v>
      </c>
      <c r="B51" s="90"/>
      <c r="C51" s="80">
        <f t="shared" ref="C51:L51" si="10">+C33+C15</f>
        <v>0</v>
      </c>
      <c r="D51" s="80">
        <f t="shared" si="10"/>
        <v>0</v>
      </c>
      <c r="E51" s="80">
        <f t="shared" si="10"/>
        <v>30</v>
      </c>
      <c r="F51" s="80">
        <f t="shared" si="10"/>
        <v>0</v>
      </c>
      <c r="G51" s="80">
        <f t="shared" si="10"/>
        <v>0</v>
      </c>
      <c r="H51" s="80">
        <f t="shared" si="10"/>
        <v>0</v>
      </c>
      <c r="I51" s="80">
        <f t="shared" si="10"/>
        <v>39</v>
      </c>
      <c r="J51" s="80">
        <f t="shared" si="10"/>
        <v>22</v>
      </c>
      <c r="K51" s="80">
        <f t="shared" si="10"/>
        <v>36</v>
      </c>
      <c r="L51" s="80">
        <f t="shared" si="10"/>
        <v>7</v>
      </c>
    </row>
    <row r="52" spans="1:13">
      <c r="A52" s="42" t="s">
        <v>4</v>
      </c>
      <c r="B52" s="89"/>
      <c r="C52" s="80">
        <f t="shared" ref="C52:L52" si="11">+C34+C16</f>
        <v>8</v>
      </c>
      <c r="D52" s="80">
        <f t="shared" si="11"/>
        <v>0</v>
      </c>
      <c r="E52" s="80">
        <f t="shared" si="11"/>
        <v>0</v>
      </c>
      <c r="F52" s="80">
        <f t="shared" si="11"/>
        <v>28</v>
      </c>
      <c r="G52" s="80">
        <f t="shared" si="11"/>
        <v>0</v>
      </c>
      <c r="H52" s="80">
        <f t="shared" si="11"/>
        <v>0</v>
      </c>
      <c r="I52" s="80">
        <f t="shared" si="11"/>
        <v>0</v>
      </c>
      <c r="J52" s="80">
        <f t="shared" si="11"/>
        <v>0</v>
      </c>
      <c r="K52" s="80">
        <f t="shared" si="11"/>
        <v>0</v>
      </c>
      <c r="L52" s="80">
        <f t="shared" si="11"/>
        <v>0</v>
      </c>
    </row>
    <row r="53" spans="1:13">
      <c r="A53" s="87" t="s">
        <v>31</v>
      </c>
      <c r="B53" s="89"/>
      <c r="C53" s="80">
        <f t="shared" ref="C53:L53" si="12">+C35+C17</f>
        <v>12</v>
      </c>
      <c r="D53" s="80">
        <f t="shared" si="12"/>
        <v>93</v>
      </c>
      <c r="E53" s="80">
        <f t="shared" si="12"/>
        <v>0</v>
      </c>
      <c r="F53" s="80">
        <f t="shared" si="12"/>
        <v>45</v>
      </c>
      <c r="G53" s="80">
        <f t="shared" si="12"/>
        <v>8</v>
      </c>
      <c r="H53" s="80">
        <f t="shared" si="12"/>
        <v>0</v>
      </c>
      <c r="I53" s="80">
        <f t="shared" si="12"/>
        <v>98</v>
      </c>
      <c r="J53" s="80">
        <f t="shared" si="12"/>
        <v>0</v>
      </c>
      <c r="K53" s="80">
        <f t="shared" si="12"/>
        <v>28</v>
      </c>
      <c r="L53" s="80">
        <f t="shared" si="12"/>
        <v>253</v>
      </c>
    </row>
    <row r="54" spans="1:13">
      <c r="A54" s="42" t="s">
        <v>7</v>
      </c>
      <c r="B54" s="89"/>
      <c r="C54" s="80">
        <f t="shared" ref="C54:L54" si="13">+C36+C18</f>
        <v>0</v>
      </c>
      <c r="D54" s="80">
        <f t="shared" si="13"/>
        <v>0</v>
      </c>
      <c r="E54" s="80">
        <f t="shared" si="13"/>
        <v>0</v>
      </c>
      <c r="F54" s="80">
        <f t="shared" si="13"/>
        <v>0</v>
      </c>
      <c r="G54" s="80">
        <f t="shared" si="13"/>
        <v>18</v>
      </c>
      <c r="H54" s="80">
        <f t="shared" si="13"/>
        <v>0</v>
      </c>
      <c r="I54" s="80">
        <f t="shared" si="13"/>
        <v>16</v>
      </c>
      <c r="J54" s="80">
        <f t="shared" si="13"/>
        <v>75</v>
      </c>
      <c r="K54" s="80">
        <f t="shared" si="13"/>
        <v>160</v>
      </c>
      <c r="L54" s="80">
        <f t="shared" si="13"/>
        <v>452</v>
      </c>
    </row>
    <row r="55" spans="1:13">
      <c r="A55" s="87" t="s">
        <v>10</v>
      </c>
      <c r="B55" s="89"/>
      <c r="C55" s="80">
        <f t="shared" ref="C55:L55" si="14">+C37+C19</f>
        <v>0</v>
      </c>
      <c r="D55" s="80">
        <f t="shared" si="14"/>
        <v>0</v>
      </c>
      <c r="E55" s="80">
        <f t="shared" si="14"/>
        <v>14</v>
      </c>
      <c r="F55" s="80">
        <f t="shared" si="14"/>
        <v>56</v>
      </c>
      <c r="G55" s="80">
        <f t="shared" si="14"/>
        <v>100</v>
      </c>
      <c r="H55" s="80">
        <f t="shared" si="14"/>
        <v>0</v>
      </c>
      <c r="I55" s="80">
        <f t="shared" si="14"/>
        <v>0</v>
      </c>
      <c r="J55" s="80">
        <f t="shared" si="14"/>
        <v>0</v>
      </c>
      <c r="K55" s="80">
        <f t="shared" si="14"/>
        <v>172</v>
      </c>
      <c r="L55" s="80">
        <f t="shared" si="14"/>
        <v>70</v>
      </c>
    </row>
    <row r="56" spans="1:13">
      <c r="A56" s="42" t="s">
        <v>9</v>
      </c>
      <c r="B56" s="89"/>
      <c r="C56" s="80">
        <f t="shared" ref="C56:L56" si="15">+C38+C20</f>
        <v>46</v>
      </c>
      <c r="D56" s="80">
        <f t="shared" si="15"/>
        <v>58</v>
      </c>
      <c r="E56" s="80">
        <f t="shared" si="15"/>
        <v>21</v>
      </c>
      <c r="F56" s="80">
        <f t="shared" si="15"/>
        <v>0</v>
      </c>
      <c r="G56" s="80">
        <f t="shared" si="15"/>
        <v>48</v>
      </c>
      <c r="H56" s="80">
        <f t="shared" si="15"/>
        <v>0</v>
      </c>
      <c r="I56" s="80">
        <f t="shared" si="15"/>
        <v>21</v>
      </c>
      <c r="J56" s="80">
        <f t="shared" si="15"/>
        <v>0</v>
      </c>
      <c r="K56" s="80">
        <f t="shared" si="15"/>
        <v>128</v>
      </c>
      <c r="L56" s="80">
        <f t="shared" si="15"/>
        <v>44</v>
      </c>
    </row>
    <row r="57" spans="1:13">
      <c r="A57" s="87" t="s">
        <v>6</v>
      </c>
      <c r="B57" s="10"/>
      <c r="C57" s="80">
        <f t="shared" ref="C57:L57" si="16">+C39+C21</f>
        <v>32</v>
      </c>
      <c r="D57" s="80">
        <f t="shared" si="16"/>
        <v>0</v>
      </c>
      <c r="E57" s="80">
        <f t="shared" si="16"/>
        <v>32</v>
      </c>
      <c r="F57" s="80">
        <f t="shared" si="16"/>
        <v>30</v>
      </c>
      <c r="G57" s="80">
        <f t="shared" si="16"/>
        <v>0</v>
      </c>
      <c r="H57" s="80">
        <f t="shared" si="16"/>
        <v>256</v>
      </c>
      <c r="I57" s="80">
        <f t="shared" si="16"/>
        <v>42</v>
      </c>
      <c r="J57" s="80">
        <f t="shared" si="16"/>
        <v>54</v>
      </c>
      <c r="K57" s="80">
        <f t="shared" si="16"/>
        <v>56</v>
      </c>
      <c r="L57" s="80">
        <f t="shared" si="16"/>
        <v>96</v>
      </c>
    </row>
    <row r="58" spans="1:13" ht="12" thickBot="1">
      <c r="A58" s="143" t="s">
        <v>61</v>
      </c>
      <c r="B58" s="144"/>
      <c r="C58" s="83">
        <f t="shared" ref="C58:L58" si="17">SUM(C43:C57)</f>
        <v>1452</v>
      </c>
      <c r="D58" s="85">
        <f t="shared" si="17"/>
        <v>1961</v>
      </c>
      <c r="E58" s="85">
        <f t="shared" si="17"/>
        <v>2571</v>
      </c>
      <c r="F58" s="85">
        <f t="shared" si="17"/>
        <v>3126</v>
      </c>
      <c r="G58" s="85">
        <f t="shared" si="17"/>
        <v>3140</v>
      </c>
      <c r="H58" s="85">
        <f t="shared" si="17"/>
        <v>3412</v>
      </c>
      <c r="I58" s="85">
        <f t="shared" si="17"/>
        <v>4001</v>
      </c>
      <c r="J58" s="85">
        <f t="shared" si="17"/>
        <v>3739</v>
      </c>
      <c r="K58" s="127">
        <f t="shared" si="17"/>
        <v>4605</v>
      </c>
      <c r="L58" s="85">
        <f t="shared" si="17"/>
        <v>4506</v>
      </c>
    </row>
    <row r="59" spans="1:13" ht="12" thickBot="1">
      <c r="B59" s="111"/>
      <c r="C59" s="47"/>
      <c r="D59" s="47"/>
      <c r="E59" s="47"/>
      <c r="F59" s="47"/>
      <c r="G59" s="47"/>
      <c r="H59" s="47"/>
      <c r="I59" s="47"/>
      <c r="J59" s="47"/>
      <c r="K59" s="47"/>
      <c r="L59" s="47"/>
    </row>
    <row r="60" spans="1:13" ht="22.5">
      <c r="B60" s="15" t="s">
        <v>25</v>
      </c>
      <c r="C60" s="82">
        <v>2000</v>
      </c>
      <c r="D60" s="84">
        <v>2001</v>
      </c>
      <c r="E60" s="84">
        <v>2002</v>
      </c>
      <c r="F60" s="84">
        <v>2003</v>
      </c>
      <c r="G60" s="84">
        <v>2004</v>
      </c>
      <c r="H60" s="84">
        <v>2005</v>
      </c>
      <c r="I60" s="84">
        <v>2006</v>
      </c>
      <c r="J60" s="84">
        <v>2007</v>
      </c>
      <c r="K60" s="81">
        <v>2008</v>
      </c>
      <c r="L60" s="84">
        <v>2009</v>
      </c>
    </row>
    <row r="61" spans="1:13">
      <c r="B61" s="123" t="s">
        <v>62</v>
      </c>
      <c r="C61" s="80">
        <v>12</v>
      </c>
      <c r="D61" s="80">
        <v>21</v>
      </c>
      <c r="E61" s="80">
        <v>101</v>
      </c>
      <c r="F61" s="80"/>
      <c r="G61" s="80">
        <v>106</v>
      </c>
      <c r="H61" s="80"/>
      <c r="I61" s="80">
        <v>12</v>
      </c>
      <c r="J61" s="80"/>
      <c r="K61" s="80"/>
      <c r="L61" s="80"/>
      <c r="M61" s="17"/>
    </row>
    <row r="62" spans="1:13">
      <c r="B62" s="87" t="s">
        <v>11</v>
      </c>
      <c r="C62" s="80">
        <v>32</v>
      </c>
      <c r="D62" s="80"/>
      <c r="E62" s="80"/>
      <c r="F62" s="80"/>
      <c r="G62" s="80"/>
      <c r="H62" s="80"/>
      <c r="I62" s="80"/>
      <c r="J62" s="80"/>
      <c r="K62" s="80"/>
      <c r="L62" s="80"/>
      <c r="M62" s="17"/>
    </row>
    <row r="63" spans="1:13">
      <c r="B63" s="42" t="s">
        <v>8</v>
      </c>
      <c r="C63" s="80">
        <v>24</v>
      </c>
      <c r="D63" s="80"/>
      <c r="E63" s="80"/>
      <c r="F63" s="80">
        <v>22</v>
      </c>
      <c r="G63" s="80"/>
      <c r="H63" s="80"/>
      <c r="I63" s="80"/>
      <c r="J63" s="80"/>
      <c r="K63" s="80"/>
      <c r="L63" s="80"/>
      <c r="M63" s="17"/>
    </row>
    <row r="64" spans="1:13">
      <c r="B64" s="87" t="s">
        <v>63</v>
      </c>
      <c r="C64" s="80">
        <v>69</v>
      </c>
      <c r="D64" s="80">
        <v>230</v>
      </c>
      <c r="E64" s="80">
        <v>51</v>
      </c>
      <c r="F64" s="80">
        <v>255</v>
      </c>
      <c r="G64" s="80">
        <v>69</v>
      </c>
      <c r="H64" s="80">
        <v>270</v>
      </c>
      <c r="I64" s="80">
        <v>233</v>
      </c>
      <c r="J64" s="80">
        <v>367</v>
      </c>
      <c r="K64" s="80"/>
      <c r="L64" s="80">
        <v>33</v>
      </c>
      <c r="M64" s="17"/>
    </row>
    <row r="65" spans="2:13">
      <c r="B65" s="42" t="s">
        <v>16</v>
      </c>
      <c r="C65" s="80"/>
      <c r="D65" s="80"/>
      <c r="E65" s="80"/>
      <c r="F65" s="80"/>
      <c r="G65" s="80"/>
      <c r="H65" s="80"/>
      <c r="I65" s="80">
        <v>42</v>
      </c>
      <c r="J65" s="80">
        <v>42</v>
      </c>
      <c r="K65" s="80">
        <v>8</v>
      </c>
      <c r="L65" s="80"/>
      <c r="M65" s="17"/>
    </row>
    <row r="66" spans="2:13">
      <c r="B66" s="87" t="s">
        <v>13</v>
      </c>
      <c r="C66" s="80"/>
      <c r="D66" s="80"/>
      <c r="E66" s="80"/>
      <c r="F66" s="80"/>
      <c r="G66" s="80">
        <v>32</v>
      </c>
      <c r="H66" s="80"/>
      <c r="I66" s="80"/>
      <c r="J66" s="80"/>
      <c r="K66" s="80">
        <v>15</v>
      </c>
      <c r="L66" s="80"/>
      <c r="M66" s="17"/>
    </row>
    <row r="67" spans="2:13">
      <c r="B67" s="42" t="s">
        <v>5</v>
      </c>
      <c r="C67" s="80"/>
      <c r="D67" s="80"/>
      <c r="E67" s="80"/>
      <c r="F67" s="80">
        <v>63</v>
      </c>
      <c r="G67" s="80"/>
      <c r="H67" s="80">
        <v>65</v>
      </c>
      <c r="I67" s="80"/>
      <c r="J67" s="80"/>
      <c r="K67" s="80"/>
      <c r="L67" s="80"/>
      <c r="M67" s="17"/>
    </row>
    <row r="68" spans="2:13">
      <c r="B68" s="87" t="s">
        <v>14</v>
      </c>
      <c r="C68" s="80"/>
      <c r="D68" s="80"/>
      <c r="E68" s="80"/>
      <c r="F68" s="80"/>
      <c r="G68" s="80"/>
      <c r="H68" s="80"/>
      <c r="I68" s="80">
        <v>24</v>
      </c>
      <c r="J68" s="80"/>
      <c r="K68" s="80"/>
      <c r="L68" s="80"/>
      <c r="M68" s="17"/>
    </row>
    <row r="69" spans="2:13">
      <c r="B69" s="42" t="s">
        <v>12</v>
      </c>
      <c r="C69" s="80"/>
      <c r="D69" s="80"/>
      <c r="E69" s="80">
        <v>12</v>
      </c>
      <c r="F69" s="80"/>
      <c r="G69" s="80"/>
      <c r="H69" s="80"/>
      <c r="I69" s="80"/>
      <c r="J69" s="80"/>
      <c r="K69" s="80"/>
      <c r="L69" s="80"/>
      <c r="M69" s="17"/>
    </row>
    <row r="70" spans="2:13">
      <c r="B70" s="87" t="s">
        <v>4</v>
      </c>
      <c r="C70" s="80"/>
      <c r="D70" s="80"/>
      <c r="E70" s="80">
        <v>4</v>
      </c>
      <c r="F70" s="80"/>
      <c r="G70" s="80"/>
      <c r="H70" s="80"/>
      <c r="I70" s="80"/>
      <c r="J70" s="80"/>
      <c r="K70" s="80"/>
      <c r="L70" s="80"/>
      <c r="M70" s="17"/>
    </row>
    <row r="71" spans="2:13">
      <c r="B71" s="42" t="s">
        <v>31</v>
      </c>
      <c r="C71" s="80"/>
      <c r="D71" s="80">
        <v>32</v>
      </c>
      <c r="E71" s="80"/>
      <c r="F71" s="80"/>
      <c r="G71" s="80">
        <v>24</v>
      </c>
      <c r="H71" s="80"/>
      <c r="I71" s="80"/>
      <c r="J71" s="80"/>
      <c r="K71" s="80"/>
      <c r="L71" s="80"/>
      <c r="M71" s="17"/>
    </row>
    <row r="72" spans="2:13">
      <c r="B72" s="87" t="s">
        <v>7</v>
      </c>
      <c r="C72" s="80">
        <v>23</v>
      </c>
      <c r="D72" s="80"/>
      <c r="E72" s="80">
        <v>18</v>
      </c>
      <c r="F72" s="80"/>
      <c r="G72" s="80"/>
      <c r="H72" s="80"/>
      <c r="I72" s="80">
        <v>16</v>
      </c>
      <c r="J72" s="80">
        <v>20</v>
      </c>
      <c r="K72" s="80"/>
      <c r="L72" s="80">
        <v>22</v>
      </c>
      <c r="M72" s="17"/>
    </row>
    <row r="73" spans="2:13">
      <c r="B73" s="42" t="s">
        <v>10</v>
      </c>
      <c r="C73" s="80">
        <v>0</v>
      </c>
      <c r="D73" s="80">
        <v>0</v>
      </c>
      <c r="E73" s="80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>
        <v>0</v>
      </c>
      <c r="M73" s="17"/>
    </row>
    <row r="74" spans="2:13">
      <c r="B74" s="87" t="s">
        <v>9</v>
      </c>
      <c r="C74" s="80">
        <v>0</v>
      </c>
      <c r="D74" s="80">
        <v>0</v>
      </c>
      <c r="E74" s="80">
        <v>0</v>
      </c>
      <c r="F74" s="80">
        <v>12</v>
      </c>
      <c r="G74" s="80">
        <v>0</v>
      </c>
      <c r="H74" s="80">
        <v>37</v>
      </c>
      <c r="I74" s="80">
        <v>0</v>
      </c>
      <c r="J74" s="80">
        <v>0</v>
      </c>
      <c r="K74" s="80">
        <v>0</v>
      </c>
      <c r="L74" s="80">
        <v>0</v>
      </c>
      <c r="M74" s="17"/>
    </row>
    <row r="75" spans="2:13">
      <c r="B75" s="86" t="s">
        <v>6</v>
      </c>
      <c r="C75" s="80">
        <v>0</v>
      </c>
      <c r="D75" s="80">
        <v>0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17"/>
    </row>
    <row r="76" spans="2:13" ht="12" thickBot="1">
      <c r="B76" s="43" t="s">
        <v>61</v>
      </c>
      <c r="C76" s="83">
        <f t="shared" ref="C76:L76" si="18">SUM(C61:C75)</f>
        <v>160</v>
      </c>
      <c r="D76" s="85">
        <f t="shared" si="18"/>
        <v>283</v>
      </c>
      <c r="E76" s="85">
        <f t="shared" si="18"/>
        <v>186</v>
      </c>
      <c r="F76" s="85">
        <f t="shared" si="18"/>
        <v>352</v>
      </c>
      <c r="G76" s="85">
        <f t="shared" si="18"/>
        <v>231</v>
      </c>
      <c r="H76" s="85">
        <f t="shared" si="18"/>
        <v>372</v>
      </c>
      <c r="I76" s="85">
        <f t="shared" si="18"/>
        <v>327</v>
      </c>
      <c r="J76" s="85">
        <f t="shared" si="18"/>
        <v>429</v>
      </c>
      <c r="K76" s="127">
        <f t="shared" si="18"/>
        <v>23</v>
      </c>
      <c r="L76" s="85">
        <f t="shared" si="18"/>
        <v>55</v>
      </c>
    </row>
    <row r="77" spans="2:13" ht="12" thickBot="1">
      <c r="C77" s="44"/>
      <c r="D77" s="44"/>
      <c r="E77" s="44"/>
      <c r="F77" s="44"/>
      <c r="G77" s="44"/>
      <c r="H77" s="44"/>
      <c r="I77" s="44"/>
      <c r="J77" s="44"/>
      <c r="K77" s="44"/>
      <c r="L77" s="44"/>
    </row>
    <row r="78" spans="2:13" ht="22.5">
      <c r="B78" s="15" t="s">
        <v>20</v>
      </c>
      <c r="C78" s="82">
        <v>2000</v>
      </c>
      <c r="D78" s="84">
        <v>2001</v>
      </c>
      <c r="E78" s="84">
        <v>2002</v>
      </c>
      <c r="F78" s="84">
        <v>2003</v>
      </c>
      <c r="G78" s="84">
        <v>2004</v>
      </c>
      <c r="H78" s="84">
        <v>2005</v>
      </c>
      <c r="I78" s="84">
        <v>2006</v>
      </c>
      <c r="J78" s="84">
        <v>2007</v>
      </c>
      <c r="K78" s="81">
        <v>2008</v>
      </c>
      <c r="L78" s="84">
        <v>2009</v>
      </c>
    </row>
    <row r="79" spans="2:13">
      <c r="B79" s="123" t="s">
        <v>62</v>
      </c>
      <c r="C79" s="80">
        <v>0</v>
      </c>
      <c r="D79" s="80">
        <v>0</v>
      </c>
      <c r="E79" s="80">
        <v>322</v>
      </c>
      <c r="F79" s="80">
        <v>230</v>
      </c>
      <c r="G79" s="80">
        <v>228</v>
      </c>
      <c r="H79" s="80">
        <v>40</v>
      </c>
      <c r="I79" s="80">
        <v>378</v>
      </c>
      <c r="J79" s="80">
        <v>257</v>
      </c>
      <c r="K79" s="80">
        <v>156</v>
      </c>
      <c r="L79" s="80">
        <v>0</v>
      </c>
      <c r="M79" s="17"/>
    </row>
    <row r="80" spans="2:13">
      <c r="B80" s="87" t="s">
        <v>11</v>
      </c>
      <c r="C80" s="80">
        <v>0</v>
      </c>
      <c r="D80" s="80">
        <v>0</v>
      </c>
      <c r="E80" s="80">
        <v>0</v>
      </c>
      <c r="F80" s="80">
        <v>0</v>
      </c>
      <c r="G80" s="80">
        <v>24</v>
      </c>
      <c r="H80" s="80">
        <v>0</v>
      </c>
      <c r="I80" s="80">
        <v>0</v>
      </c>
      <c r="J80" s="80">
        <v>0</v>
      </c>
      <c r="K80" s="80">
        <v>0</v>
      </c>
      <c r="L80" s="80">
        <v>0</v>
      </c>
      <c r="M80" s="17"/>
    </row>
    <row r="81" spans="1:13">
      <c r="B81" s="42" t="s">
        <v>8</v>
      </c>
      <c r="C81" s="80">
        <v>0</v>
      </c>
      <c r="D81" s="80">
        <v>0</v>
      </c>
      <c r="E81" s="80">
        <v>0</v>
      </c>
      <c r="F81" s="80">
        <v>0</v>
      </c>
      <c r="G81" s="80">
        <v>24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17"/>
    </row>
    <row r="82" spans="1:13">
      <c r="B82" s="87" t="s">
        <v>63</v>
      </c>
      <c r="C82" s="80">
        <v>0</v>
      </c>
      <c r="D82" s="80">
        <v>160</v>
      </c>
      <c r="E82" s="80">
        <v>40</v>
      </c>
      <c r="F82" s="80">
        <v>0</v>
      </c>
      <c r="G82" s="80">
        <v>0</v>
      </c>
      <c r="H82" s="80">
        <v>84</v>
      </c>
      <c r="I82" s="80">
        <v>68</v>
      </c>
      <c r="J82" s="80">
        <v>115</v>
      </c>
      <c r="K82" s="80">
        <v>58</v>
      </c>
      <c r="L82" s="80">
        <v>45</v>
      </c>
      <c r="M82" s="17"/>
    </row>
    <row r="83" spans="1:13">
      <c r="B83" s="42" t="s">
        <v>16</v>
      </c>
      <c r="C83" s="80">
        <v>0</v>
      </c>
      <c r="D83" s="80">
        <v>118</v>
      </c>
      <c r="E83" s="80">
        <v>0</v>
      </c>
      <c r="F83" s="80">
        <v>0</v>
      </c>
      <c r="G83" s="80">
        <v>0</v>
      </c>
      <c r="H83" s="80">
        <v>132</v>
      </c>
      <c r="I83" s="80">
        <v>55</v>
      </c>
      <c r="J83" s="80">
        <v>91</v>
      </c>
      <c r="K83" s="80">
        <v>72</v>
      </c>
      <c r="L83" s="80">
        <v>0</v>
      </c>
      <c r="M83" s="17"/>
    </row>
    <row r="84" spans="1:13">
      <c r="B84" s="87" t="s">
        <v>13</v>
      </c>
      <c r="C84" s="80">
        <v>0</v>
      </c>
      <c r="D84" s="80">
        <v>0</v>
      </c>
      <c r="E84" s="80">
        <v>0</v>
      </c>
      <c r="F84" s="80">
        <v>0</v>
      </c>
      <c r="G84" s="80">
        <v>0</v>
      </c>
      <c r="H84" s="80">
        <v>0</v>
      </c>
      <c r="I84" s="80">
        <v>0</v>
      </c>
      <c r="J84" s="80">
        <v>0</v>
      </c>
      <c r="K84" s="80">
        <v>0</v>
      </c>
      <c r="L84" s="80">
        <v>0</v>
      </c>
      <c r="M84" s="17"/>
    </row>
    <row r="85" spans="1:13">
      <c r="B85" s="42" t="s">
        <v>5</v>
      </c>
      <c r="C85" s="80">
        <v>0</v>
      </c>
      <c r="D85" s="80">
        <v>0</v>
      </c>
      <c r="E85" s="80">
        <v>0</v>
      </c>
      <c r="F85" s="80">
        <v>0</v>
      </c>
      <c r="G85" s="80">
        <v>0</v>
      </c>
      <c r="H85" s="80">
        <v>0</v>
      </c>
      <c r="I85" s="80">
        <v>0</v>
      </c>
      <c r="J85" s="80">
        <v>0</v>
      </c>
      <c r="K85" s="80">
        <v>0</v>
      </c>
      <c r="L85" s="80">
        <v>16</v>
      </c>
      <c r="M85" s="17"/>
    </row>
    <row r="86" spans="1:13">
      <c r="B86" s="87" t="s">
        <v>14</v>
      </c>
      <c r="C86" s="80">
        <v>0</v>
      </c>
      <c r="D86" s="80">
        <v>0</v>
      </c>
      <c r="E86" s="80">
        <v>12</v>
      </c>
      <c r="F86" s="80">
        <v>0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>
        <v>0</v>
      </c>
      <c r="M86" s="17"/>
    </row>
    <row r="87" spans="1:13">
      <c r="B87" s="42" t="s">
        <v>12</v>
      </c>
      <c r="C87" s="80">
        <v>0</v>
      </c>
      <c r="D87" s="80">
        <v>0</v>
      </c>
      <c r="E87" s="80">
        <v>0</v>
      </c>
      <c r="F87" s="80">
        <v>0</v>
      </c>
      <c r="G87" s="80">
        <v>0</v>
      </c>
      <c r="H87" s="80">
        <v>0</v>
      </c>
      <c r="I87" s="80">
        <v>0</v>
      </c>
      <c r="J87" s="80">
        <v>0</v>
      </c>
      <c r="K87" s="80">
        <v>0</v>
      </c>
      <c r="L87" s="80">
        <v>0</v>
      </c>
      <c r="M87" s="17"/>
    </row>
    <row r="88" spans="1:13">
      <c r="B88" s="87" t="s">
        <v>4</v>
      </c>
      <c r="C88" s="80">
        <v>0</v>
      </c>
      <c r="D88" s="80">
        <v>0</v>
      </c>
      <c r="E88" s="80">
        <v>0</v>
      </c>
      <c r="F88" s="80">
        <v>0</v>
      </c>
      <c r="G88" s="80">
        <v>0</v>
      </c>
      <c r="H88" s="80">
        <v>0</v>
      </c>
      <c r="I88" s="80">
        <v>0</v>
      </c>
      <c r="J88" s="80">
        <v>0</v>
      </c>
      <c r="K88" s="80">
        <v>0</v>
      </c>
      <c r="L88" s="80">
        <v>0</v>
      </c>
      <c r="M88" s="17"/>
    </row>
    <row r="89" spans="1:13">
      <c r="B89" s="42" t="s">
        <v>31</v>
      </c>
      <c r="C89" s="80">
        <v>0</v>
      </c>
      <c r="D89" s="80">
        <v>18</v>
      </c>
      <c r="E89" s="80">
        <v>0</v>
      </c>
      <c r="F89" s="80">
        <v>0</v>
      </c>
      <c r="G89" s="80">
        <v>0</v>
      </c>
      <c r="H89" s="80">
        <v>0</v>
      </c>
      <c r="I89" s="80">
        <v>0</v>
      </c>
      <c r="J89" s="80">
        <v>0</v>
      </c>
      <c r="K89" s="80">
        <v>0</v>
      </c>
      <c r="L89" s="80">
        <v>34</v>
      </c>
      <c r="M89" s="17"/>
    </row>
    <row r="90" spans="1:13">
      <c r="B90" s="87" t="s">
        <v>7</v>
      </c>
      <c r="C90" s="80">
        <v>0</v>
      </c>
      <c r="D90" s="80">
        <v>0</v>
      </c>
      <c r="E90" s="80">
        <v>0</v>
      </c>
      <c r="F90" s="80">
        <v>0</v>
      </c>
      <c r="G90" s="80">
        <v>0</v>
      </c>
      <c r="H90" s="80">
        <v>0</v>
      </c>
      <c r="I90" s="80">
        <v>0</v>
      </c>
      <c r="J90" s="80">
        <v>0</v>
      </c>
      <c r="K90" s="80">
        <v>100</v>
      </c>
      <c r="L90" s="80">
        <v>0</v>
      </c>
      <c r="M90" s="17"/>
    </row>
    <row r="91" spans="1:13">
      <c r="B91" s="42" t="s">
        <v>10</v>
      </c>
      <c r="C91" s="80">
        <v>0</v>
      </c>
      <c r="D91" s="80">
        <v>0</v>
      </c>
      <c r="E91" s="80">
        <v>0</v>
      </c>
      <c r="F91" s="80">
        <v>0</v>
      </c>
      <c r="G91" s="80">
        <v>0</v>
      </c>
      <c r="H91" s="80">
        <v>0</v>
      </c>
      <c r="I91" s="80">
        <v>0</v>
      </c>
      <c r="J91" s="80">
        <v>0</v>
      </c>
      <c r="K91" s="80">
        <v>0</v>
      </c>
      <c r="L91" s="80">
        <v>0</v>
      </c>
      <c r="M91" s="17"/>
    </row>
    <row r="92" spans="1:13">
      <c r="B92" s="87" t="s">
        <v>9</v>
      </c>
      <c r="C92" s="80">
        <v>0</v>
      </c>
      <c r="D92" s="80">
        <v>24</v>
      </c>
      <c r="E92" s="80">
        <v>9</v>
      </c>
      <c r="F92" s="80">
        <v>0</v>
      </c>
      <c r="G92" s="80">
        <v>0</v>
      </c>
      <c r="H92" s="80">
        <v>0</v>
      </c>
      <c r="I92" s="80">
        <v>0</v>
      </c>
      <c r="J92" s="80">
        <v>0</v>
      </c>
      <c r="K92" s="80">
        <v>0</v>
      </c>
      <c r="L92" s="80">
        <v>16</v>
      </c>
      <c r="M92" s="17"/>
    </row>
    <row r="93" spans="1:13">
      <c r="B93" s="86" t="s">
        <v>6</v>
      </c>
      <c r="C93" s="80">
        <v>64</v>
      </c>
      <c r="D93" s="80">
        <v>0</v>
      </c>
      <c r="E93" s="80">
        <v>0</v>
      </c>
      <c r="F93" s="80">
        <v>0</v>
      </c>
      <c r="G93" s="80">
        <v>0</v>
      </c>
      <c r="H93" s="80">
        <v>0</v>
      </c>
      <c r="I93" s="80">
        <v>0</v>
      </c>
      <c r="J93" s="80">
        <v>0</v>
      </c>
      <c r="K93" s="80">
        <v>0</v>
      </c>
      <c r="L93" s="80">
        <v>0</v>
      </c>
      <c r="M93" s="17"/>
    </row>
    <row r="94" spans="1:13" ht="12" thickBot="1">
      <c r="B94" s="43" t="s">
        <v>61</v>
      </c>
      <c r="C94" s="83">
        <f t="shared" ref="C94:L94" si="19">SUM(C79:C93)</f>
        <v>64</v>
      </c>
      <c r="D94" s="85">
        <f t="shared" si="19"/>
        <v>320</v>
      </c>
      <c r="E94" s="85">
        <f t="shared" si="19"/>
        <v>383</v>
      </c>
      <c r="F94" s="85">
        <f t="shared" si="19"/>
        <v>230</v>
      </c>
      <c r="G94" s="85">
        <f t="shared" si="19"/>
        <v>276</v>
      </c>
      <c r="H94" s="85">
        <f t="shared" si="19"/>
        <v>256</v>
      </c>
      <c r="I94" s="85">
        <f t="shared" si="19"/>
        <v>501</v>
      </c>
      <c r="J94" s="85">
        <f t="shared" si="19"/>
        <v>463</v>
      </c>
      <c r="K94" s="127">
        <f t="shared" si="19"/>
        <v>386</v>
      </c>
      <c r="L94" s="85">
        <f t="shared" si="19"/>
        <v>111</v>
      </c>
    </row>
    <row r="95" spans="1:13" ht="12" thickBot="1">
      <c r="C95" s="44"/>
      <c r="D95" s="44"/>
      <c r="E95" s="44"/>
      <c r="F95" s="44"/>
      <c r="G95" s="44"/>
      <c r="H95" s="44"/>
      <c r="I95" s="44"/>
      <c r="J95" s="44"/>
      <c r="K95" s="44"/>
      <c r="L95" s="44"/>
    </row>
    <row r="96" spans="1:13" ht="21.75" customHeight="1">
      <c r="A96" s="138" t="s">
        <v>54</v>
      </c>
      <c r="B96" s="139"/>
      <c r="C96" s="82">
        <v>2000</v>
      </c>
      <c r="D96" s="84">
        <v>2001</v>
      </c>
      <c r="E96" s="84">
        <v>2002</v>
      </c>
      <c r="F96" s="84">
        <v>2003</v>
      </c>
      <c r="G96" s="84">
        <v>2004</v>
      </c>
      <c r="H96" s="84">
        <v>2005</v>
      </c>
      <c r="I96" s="84">
        <v>2006</v>
      </c>
      <c r="J96" s="84">
        <v>2007</v>
      </c>
      <c r="K96" s="81">
        <v>2008</v>
      </c>
      <c r="L96" s="84">
        <v>2009</v>
      </c>
    </row>
    <row r="97" spans="1:12">
      <c r="A97" s="123" t="s">
        <v>62</v>
      </c>
      <c r="B97" s="89"/>
      <c r="C97" s="80">
        <f t="shared" ref="C97:L97" si="20">+C79+C61</f>
        <v>12</v>
      </c>
      <c r="D97" s="80">
        <f t="shared" si="20"/>
        <v>21</v>
      </c>
      <c r="E97" s="80">
        <f t="shared" si="20"/>
        <v>423</v>
      </c>
      <c r="F97" s="80">
        <f t="shared" si="20"/>
        <v>230</v>
      </c>
      <c r="G97" s="80">
        <f t="shared" si="20"/>
        <v>334</v>
      </c>
      <c r="H97" s="80">
        <f t="shared" si="20"/>
        <v>40</v>
      </c>
      <c r="I97" s="80">
        <f t="shared" si="20"/>
        <v>390</v>
      </c>
      <c r="J97" s="80">
        <f t="shared" si="20"/>
        <v>257</v>
      </c>
      <c r="K97" s="80">
        <f t="shared" si="20"/>
        <v>156</v>
      </c>
      <c r="L97" s="80">
        <f t="shared" si="20"/>
        <v>0</v>
      </c>
    </row>
    <row r="98" spans="1:12">
      <c r="A98" s="87" t="s">
        <v>11</v>
      </c>
      <c r="B98" s="89"/>
      <c r="C98" s="80">
        <f t="shared" ref="C98:L98" si="21">+C80+C62</f>
        <v>32</v>
      </c>
      <c r="D98" s="80">
        <f t="shared" si="21"/>
        <v>0</v>
      </c>
      <c r="E98" s="80">
        <f t="shared" si="21"/>
        <v>0</v>
      </c>
      <c r="F98" s="80">
        <f t="shared" si="21"/>
        <v>0</v>
      </c>
      <c r="G98" s="80">
        <f t="shared" si="21"/>
        <v>24</v>
      </c>
      <c r="H98" s="80">
        <f t="shared" si="21"/>
        <v>0</v>
      </c>
      <c r="I98" s="80">
        <f t="shared" si="21"/>
        <v>0</v>
      </c>
      <c r="J98" s="80">
        <f t="shared" si="21"/>
        <v>0</v>
      </c>
      <c r="K98" s="80">
        <f t="shared" si="21"/>
        <v>0</v>
      </c>
      <c r="L98" s="80">
        <f t="shared" si="21"/>
        <v>0</v>
      </c>
    </row>
    <row r="99" spans="1:12">
      <c r="A99" s="87" t="s">
        <v>8</v>
      </c>
      <c r="B99" s="89"/>
      <c r="C99" s="80">
        <f t="shared" ref="C99:L99" si="22">+C81+C63</f>
        <v>24</v>
      </c>
      <c r="D99" s="80">
        <f t="shared" si="22"/>
        <v>0</v>
      </c>
      <c r="E99" s="80">
        <f t="shared" si="22"/>
        <v>0</v>
      </c>
      <c r="F99" s="80">
        <f t="shared" si="22"/>
        <v>22</v>
      </c>
      <c r="G99" s="80">
        <f t="shared" si="22"/>
        <v>24</v>
      </c>
      <c r="H99" s="80">
        <f t="shared" si="22"/>
        <v>0</v>
      </c>
      <c r="I99" s="80">
        <f t="shared" si="22"/>
        <v>0</v>
      </c>
      <c r="J99" s="80">
        <f t="shared" si="22"/>
        <v>0</v>
      </c>
      <c r="K99" s="80">
        <f t="shared" si="22"/>
        <v>0</v>
      </c>
      <c r="L99" s="80">
        <f t="shared" si="22"/>
        <v>0</v>
      </c>
    </row>
    <row r="100" spans="1:12">
      <c r="A100" s="42" t="s">
        <v>63</v>
      </c>
      <c r="B100" s="89"/>
      <c r="C100" s="80">
        <f t="shared" ref="C100:L100" si="23">+C82+C64</f>
        <v>69</v>
      </c>
      <c r="D100" s="80">
        <f t="shared" si="23"/>
        <v>390</v>
      </c>
      <c r="E100" s="80">
        <f t="shared" si="23"/>
        <v>91</v>
      </c>
      <c r="F100" s="80">
        <f t="shared" si="23"/>
        <v>255</v>
      </c>
      <c r="G100" s="80">
        <f t="shared" si="23"/>
        <v>69</v>
      </c>
      <c r="H100" s="80">
        <f t="shared" si="23"/>
        <v>354</v>
      </c>
      <c r="I100" s="80">
        <f t="shared" si="23"/>
        <v>301</v>
      </c>
      <c r="J100" s="80">
        <f t="shared" si="23"/>
        <v>482</v>
      </c>
      <c r="K100" s="80">
        <f t="shared" si="23"/>
        <v>58</v>
      </c>
      <c r="L100" s="80">
        <f t="shared" si="23"/>
        <v>78</v>
      </c>
    </row>
    <row r="101" spans="1:12">
      <c r="A101" s="87" t="s">
        <v>16</v>
      </c>
      <c r="B101" s="89"/>
      <c r="C101" s="80">
        <f t="shared" ref="C101:L101" si="24">+C83+C65</f>
        <v>0</v>
      </c>
      <c r="D101" s="80">
        <f t="shared" si="24"/>
        <v>118</v>
      </c>
      <c r="E101" s="80">
        <f t="shared" si="24"/>
        <v>0</v>
      </c>
      <c r="F101" s="80">
        <f t="shared" si="24"/>
        <v>0</v>
      </c>
      <c r="G101" s="80">
        <f t="shared" si="24"/>
        <v>0</v>
      </c>
      <c r="H101" s="80">
        <f t="shared" si="24"/>
        <v>132</v>
      </c>
      <c r="I101" s="80">
        <f t="shared" si="24"/>
        <v>97</v>
      </c>
      <c r="J101" s="80">
        <f t="shared" si="24"/>
        <v>133</v>
      </c>
      <c r="K101" s="80">
        <f t="shared" si="24"/>
        <v>80</v>
      </c>
      <c r="L101" s="80">
        <f t="shared" si="24"/>
        <v>0</v>
      </c>
    </row>
    <row r="102" spans="1:12">
      <c r="A102" s="42" t="s">
        <v>13</v>
      </c>
      <c r="B102" s="89"/>
      <c r="C102" s="80">
        <f t="shared" ref="C102:L102" si="25">+C84+C66</f>
        <v>0</v>
      </c>
      <c r="D102" s="80">
        <f t="shared" si="25"/>
        <v>0</v>
      </c>
      <c r="E102" s="80">
        <f t="shared" si="25"/>
        <v>0</v>
      </c>
      <c r="F102" s="80">
        <f t="shared" si="25"/>
        <v>0</v>
      </c>
      <c r="G102" s="80">
        <f t="shared" si="25"/>
        <v>32</v>
      </c>
      <c r="H102" s="80">
        <f t="shared" si="25"/>
        <v>0</v>
      </c>
      <c r="I102" s="80">
        <f t="shared" si="25"/>
        <v>0</v>
      </c>
      <c r="J102" s="80">
        <f t="shared" si="25"/>
        <v>0</v>
      </c>
      <c r="K102" s="80">
        <f t="shared" si="25"/>
        <v>15</v>
      </c>
      <c r="L102" s="80">
        <f t="shared" si="25"/>
        <v>0</v>
      </c>
    </row>
    <row r="103" spans="1:12">
      <c r="A103" s="126" t="s">
        <v>5</v>
      </c>
      <c r="B103" s="89"/>
      <c r="C103" s="80">
        <f t="shared" ref="C103:L103" si="26">+C85+C67</f>
        <v>0</v>
      </c>
      <c r="D103" s="80">
        <f t="shared" si="26"/>
        <v>0</v>
      </c>
      <c r="E103" s="80">
        <f t="shared" si="26"/>
        <v>0</v>
      </c>
      <c r="F103" s="80">
        <f t="shared" si="26"/>
        <v>63</v>
      </c>
      <c r="G103" s="80">
        <f t="shared" si="26"/>
        <v>0</v>
      </c>
      <c r="H103" s="80">
        <f t="shared" si="26"/>
        <v>65</v>
      </c>
      <c r="I103" s="80">
        <f t="shared" si="26"/>
        <v>0</v>
      </c>
      <c r="J103" s="80">
        <f t="shared" si="26"/>
        <v>0</v>
      </c>
      <c r="K103" s="80">
        <f t="shared" si="26"/>
        <v>0</v>
      </c>
      <c r="L103" s="80">
        <f t="shared" si="26"/>
        <v>16</v>
      </c>
    </row>
    <row r="104" spans="1:12">
      <c r="A104" s="125" t="s">
        <v>14</v>
      </c>
      <c r="B104" s="124"/>
      <c r="C104" s="80">
        <f t="shared" ref="C104:L104" si="27">+C86+C68</f>
        <v>0</v>
      </c>
      <c r="D104" s="80">
        <f t="shared" si="27"/>
        <v>0</v>
      </c>
      <c r="E104" s="80">
        <f t="shared" si="27"/>
        <v>12</v>
      </c>
      <c r="F104" s="80">
        <f t="shared" si="27"/>
        <v>0</v>
      </c>
      <c r="G104" s="80">
        <f t="shared" si="27"/>
        <v>0</v>
      </c>
      <c r="H104" s="80">
        <f t="shared" si="27"/>
        <v>0</v>
      </c>
      <c r="I104" s="80">
        <f t="shared" si="27"/>
        <v>24</v>
      </c>
      <c r="J104" s="80">
        <f t="shared" si="27"/>
        <v>0</v>
      </c>
      <c r="K104" s="80">
        <f t="shared" si="27"/>
        <v>0</v>
      </c>
      <c r="L104" s="80">
        <f t="shared" si="27"/>
        <v>0</v>
      </c>
    </row>
    <row r="105" spans="1:12">
      <c r="A105" s="42" t="s">
        <v>12</v>
      </c>
      <c r="B105" s="90"/>
      <c r="C105" s="80">
        <f t="shared" ref="C105:L105" si="28">+C87+C69</f>
        <v>0</v>
      </c>
      <c r="D105" s="80">
        <f t="shared" si="28"/>
        <v>0</v>
      </c>
      <c r="E105" s="80">
        <f t="shared" si="28"/>
        <v>12</v>
      </c>
      <c r="F105" s="80">
        <f t="shared" si="28"/>
        <v>0</v>
      </c>
      <c r="G105" s="80">
        <f t="shared" si="28"/>
        <v>0</v>
      </c>
      <c r="H105" s="80">
        <f t="shared" si="28"/>
        <v>0</v>
      </c>
      <c r="I105" s="80">
        <f t="shared" si="28"/>
        <v>0</v>
      </c>
      <c r="J105" s="80">
        <f t="shared" si="28"/>
        <v>0</v>
      </c>
      <c r="K105" s="80">
        <f t="shared" si="28"/>
        <v>0</v>
      </c>
      <c r="L105" s="80">
        <f t="shared" si="28"/>
        <v>0</v>
      </c>
    </row>
    <row r="106" spans="1:12">
      <c r="A106" s="87" t="s">
        <v>4</v>
      </c>
      <c r="B106" s="89"/>
      <c r="C106" s="80">
        <f t="shared" ref="C106:L106" si="29">+C88+C70</f>
        <v>0</v>
      </c>
      <c r="D106" s="80">
        <f t="shared" si="29"/>
        <v>0</v>
      </c>
      <c r="E106" s="80">
        <f t="shared" si="29"/>
        <v>4</v>
      </c>
      <c r="F106" s="80">
        <f t="shared" si="29"/>
        <v>0</v>
      </c>
      <c r="G106" s="80">
        <f t="shared" si="29"/>
        <v>0</v>
      </c>
      <c r="H106" s="80">
        <f t="shared" si="29"/>
        <v>0</v>
      </c>
      <c r="I106" s="80">
        <f t="shared" si="29"/>
        <v>0</v>
      </c>
      <c r="J106" s="80">
        <f t="shared" si="29"/>
        <v>0</v>
      </c>
      <c r="K106" s="80">
        <f t="shared" si="29"/>
        <v>0</v>
      </c>
      <c r="L106" s="80">
        <f t="shared" si="29"/>
        <v>0</v>
      </c>
    </row>
    <row r="107" spans="1:12">
      <c r="A107" s="42" t="s">
        <v>31</v>
      </c>
      <c r="B107" s="89"/>
      <c r="C107" s="80">
        <f t="shared" ref="C107:L107" si="30">+C89+C71</f>
        <v>0</v>
      </c>
      <c r="D107" s="80">
        <f t="shared" si="30"/>
        <v>50</v>
      </c>
      <c r="E107" s="80">
        <f t="shared" si="30"/>
        <v>0</v>
      </c>
      <c r="F107" s="80">
        <f t="shared" si="30"/>
        <v>0</v>
      </c>
      <c r="G107" s="80">
        <f t="shared" si="30"/>
        <v>24</v>
      </c>
      <c r="H107" s="80">
        <f t="shared" si="30"/>
        <v>0</v>
      </c>
      <c r="I107" s="80">
        <f t="shared" si="30"/>
        <v>0</v>
      </c>
      <c r="J107" s="80">
        <f t="shared" si="30"/>
        <v>0</v>
      </c>
      <c r="K107" s="80">
        <f t="shared" si="30"/>
        <v>0</v>
      </c>
      <c r="L107" s="80">
        <f t="shared" si="30"/>
        <v>34</v>
      </c>
    </row>
    <row r="108" spans="1:12">
      <c r="A108" s="87" t="s">
        <v>7</v>
      </c>
      <c r="B108" s="89"/>
      <c r="C108" s="80">
        <f t="shared" ref="C108:L108" si="31">+C90+C72</f>
        <v>23</v>
      </c>
      <c r="D108" s="80">
        <f t="shared" si="31"/>
        <v>0</v>
      </c>
      <c r="E108" s="80">
        <f t="shared" si="31"/>
        <v>18</v>
      </c>
      <c r="F108" s="80">
        <f t="shared" si="31"/>
        <v>0</v>
      </c>
      <c r="G108" s="80">
        <f t="shared" si="31"/>
        <v>0</v>
      </c>
      <c r="H108" s="80">
        <f t="shared" si="31"/>
        <v>0</v>
      </c>
      <c r="I108" s="80">
        <f t="shared" si="31"/>
        <v>16</v>
      </c>
      <c r="J108" s="80">
        <f t="shared" si="31"/>
        <v>20</v>
      </c>
      <c r="K108" s="80">
        <f t="shared" si="31"/>
        <v>100</v>
      </c>
      <c r="L108" s="80">
        <f t="shared" si="31"/>
        <v>22</v>
      </c>
    </row>
    <row r="109" spans="1:12">
      <c r="A109" s="42" t="s">
        <v>10</v>
      </c>
      <c r="B109" s="89"/>
      <c r="C109" s="80">
        <f t="shared" ref="C109:L109" si="32">+C91+C73</f>
        <v>0</v>
      </c>
      <c r="D109" s="80">
        <f t="shared" si="32"/>
        <v>0</v>
      </c>
      <c r="E109" s="80">
        <f t="shared" si="32"/>
        <v>0</v>
      </c>
      <c r="F109" s="80">
        <f t="shared" si="32"/>
        <v>0</v>
      </c>
      <c r="G109" s="80">
        <f t="shared" si="32"/>
        <v>0</v>
      </c>
      <c r="H109" s="80">
        <f t="shared" si="32"/>
        <v>0</v>
      </c>
      <c r="I109" s="80">
        <f t="shared" si="32"/>
        <v>0</v>
      </c>
      <c r="J109" s="80">
        <f t="shared" si="32"/>
        <v>0</v>
      </c>
      <c r="K109" s="80">
        <f t="shared" si="32"/>
        <v>0</v>
      </c>
      <c r="L109" s="80">
        <f t="shared" si="32"/>
        <v>0</v>
      </c>
    </row>
    <row r="110" spans="1:12">
      <c r="A110" s="87" t="s">
        <v>9</v>
      </c>
      <c r="B110" s="89"/>
      <c r="C110" s="80">
        <f t="shared" ref="C110:L110" si="33">+C92+C74</f>
        <v>0</v>
      </c>
      <c r="D110" s="80">
        <f t="shared" si="33"/>
        <v>24</v>
      </c>
      <c r="E110" s="80">
        <f t="shared" si="33"/>
        <v>9</v>
      </c>
      <c r="F110" s="80">
        <f t="shared" si="33"/>
        <v>12</v>
      </c>
      <c r="G110" s="80">
        <f t="shared" si="33"/>
        <v>0</v>
      </c>
      <c r="H110" s="80">
        <f t="shared" si="33"/>
        <v>37</v>
      </c>
      <c r="I110" s="80">
        <f t="shared" si="33"/>
        <v>0</v>
      </c>
      <c r="J110" s="80">
        <f t="shared" si="33"/>
        <v>0</v>
      </c>
      <c r="K110" s="80">
        <f t="shared" si="33"/>
        <v>0</v>
      </c>
      <c r="L110" s="80">
        <f t="shared" si="33"/>
        <v>16</v>
      </c>
    </row>
    <row r="111" spans="1:12">
      <c r="A111" s="86" t="s">
        <v>6</v>
      </c>
      <c r="B111" s="10"/>
      <c r="C111" s="80">
        <f t="shared" ref="C111:L111" si="34">+C93+C75</f>
        <v>64</v>
      </c>
      <c r="D111" s="80">
        <f t="shared" si="34"/>
        <v>0</v>
      </c>
      <c r="E111" s="80">
        <f t="shared" si="34"/>
        <v>0</v>
      </c>
      <c r="F111" s="80">
        <f t="shared" si="34"/>
        <v>0</v>
      </c>
      <c r="G111" s="80">
        <f t="shared" si="34"/>
        <v>0</v>
      </c>
      <c r="H111" s="80">
        <f t="shared" si="34"/>
        <v>0</v>
      </c>
      <c r="I111" s="80">
        <f t="shared" si="34"/>
        <v>0</v>
      </c>
      <c r="J111" s="80">
        <f t="shared" si="34"/>
        <v>0</v>
      </c>
      <c r="K111" s="80">
        <f t="shared" si="34"/>
        <v>0</v>
      </c>
      <c r="L111" s="80">
        <f t="shared" si="34"/>
        <v>0</v>
      </c>
    </row>
    <row r="112" spans="1:12" ht="12" thickBot="1">
      <c r="A112" s="143" t="s">
        <v>61</v>
      </c>
      <c r="B112" s="144"/>
      <c r="C112" s="83">
        <f t="shared" ref="C112:L112" si="35">SUM(C97:C111)</f>
        <v>224</v>
      </c>
      <c r="D112" s="85">
        <f t="shared" si="35"/>
        <v>603</v>
      </c>
      <c r="E112" s="85">
        <f t="shared" si="35"/>
        <v>569</v>
      </c>
      <c r="F112" s="85">
        <f t="shared" si="35"/>
        <v>582</v>
      </c>
      <c r="G112" s="85">
        <f t="shared" si="35"/>
        <v>507</v>
      </c>
      <c r="H112" s="85">
        <f t="shared" si="35"/>
        <v>628</v>
      </c>
      <c r="I112" s="85">
        <f t="shared" si="35"/>
        <v>828</v>
      </c>
      <c r="J112" s="85">
        <f t="shared" si="35"/>
        <v>892</v>
      </c>
      <c r="K112" s="127">
        <f t="shared" si="35"/>
        <v>409</v>
      </c>
      <c r="L112" s="85">
        <f t="shared" si="35"/>
        <v>166</v>
      </c>
    </row>
    <row r="113" spans="1:12" ht="12" thickBot="1">
      <c r="A113" s="45"/>
      <c r="B113" s="45"/>
      <c r="C113" s="47"/>
      <c r="D113" s="47"/>
      <c r="E113" s="47"/>
      <c r="F113" s="47"/>
      <c r="G113" s="47"/>
      <c r="H113" s="47"/>
      <c r="I113" s="47"/>
      <c r="J113" s="47"/>
      <c r="K113" s="47"/>
      <c r="L113" s="47"/>
    </row>
    <row r="114" spans="1:12" ht="21.75" customHeight="1">
      <c r="A114" s="138" t="s">
        <v>67</v>
      </c>
      <c r="B114" s="139"/>
      <c r="C114" s="82">
        <v>2000</v>
      </c>
      <c r="D114" s="84">
        <v>2001</v>
      </c>
      <c r="E114" s="84">
        <v>2002</v>
      </c>
      <c r="F114" s="84">
        <v>2003</v>
      </c>
      <c r="G114" s="84">
        <v>2004</v>
      </c>
      <c r="H114" s="84">
        <v>2005</v>
      </c>
      <c r="I114" s="84">
        <v>2006</v>
      </c>
      <c r="J114" s="84">
        <v>2007</v>
      </c>
      <c r="K114" s="81">
        <v>2008</v>
      </c>
      <c r="L114" s="84">
        <v>2009</v>
      </c>
    </row>
    <row r="115" spans="1:12">
      <c r="A115" s="123" t="s">
        <v>62</v>
      </c>
      <c r="B115" s="89"/>
      <c r="C115" s="80"/>
      <c r="D115" s="80"/>
      <c r="E115" s="80"/>
      <c r="F115" s="80"/>
      <c r="G115" s="80"/>
      <c r="H115" s="80"/>
      <c r="I115" s="80"/>
      <c r="J115" s="80"/>
      <c r="K115" s="80"/>
      <c r="L115" s="80"/>
    </row>
    <row r="116" spans="1:12">
      <c r="A116" s="87" t="s">
        <v>11</v>
      </c>
      <c r="B116" s="89"/>
      <c r="C116" s="80"/>
      <c r="D116" s="80"/>
      <c r="E116" s="80"/>
      <c r="F116" s="80"/>
      <c r="G116" s="80"/>
      <c r="H116" s="80"/>
      <c r="I116" s="80"/>
      <c r="J116" s="80"/>
      <c r="K116" s="80"/>
      <c r="L116" s="80"/>
    </row>
    <row r="117" spans="1:12">
      <c r="A117" s="87" t="s">
        <v>8</v>
      </c>
      <c r="B117" s="89"/>
      <c r="C117" s="80"/>
      <c r="D117" s="80"/>
      <c r="E117" s="80"/>
      <c r="F117" s="80"/>
      <c r="G117" s="80"/>
      <c r="H117" s="80"/>
      <c r="I117" s="80"/>
      <c r="J117" s="80"/>
      <c r="K117" s="80"/>
      <c r="L117" s="80"/>
    </row>
    <row r="118" spans="1:12">
      <c r="A118" s="42" t="s">
        <v>63</v>
      </c>
      <c r="B118" s="89"/>
      <c r="C118" s="80"/>
      <c r="D118" s="80"/>
      <c r="E118" s="80"/>
      <c r="F118" s="80"/>
      <c r="G118" s="80"/>
      <c r="H118" s="80"/>
      <c r="I118" s="80"/>
      <c r="J118" s="80"/>
      <c r="K118" s="80"/>
      <c r="L118" s="80"/>
    </row>
    <row r="119" spans="1:12">
      <c r="A119" s="87" t="s">
        <v>16</v>
      </c>
      <c r="B119" s="89"/>
      <c r="C119" s="80"/>
      <c r="D119" s="80"/>
      <c r="E119" s="80"/>
      <c r="F119" s="80"/>
      <c r="G119" s="80"/>
      <c r="H119" s="80"/>
      <c r="I119" s="80"/>
      <c r="J119" s="80"/>
      <c r="K119" s="80"/>
      <c r="L119" s="80"/>
    </row>
    <row r="120" spans="1:12">
      <c r="A120" s="42" t="s">
        <v>13</v>
      </c>
      <c r="B120" s="89"/>
      <c r="C120" s="80"/>
      <c r="D120" s="80"/>
      <c r="E120" s="80"/>
      <c r="F120" s="80"/>
      <c r="G120" s="80"/>
      <c r="H120" s="80"/>
      <c r="I120" s="80"/>
      <c r="J120" s="80"/>
      <c r="K120" s="80"/>
      <c r="L120" s="80"/>
    </row>
    <row r="121" spans="1:12">
      <c r="A121" s="126" t="s">
        <v>5</v>
      </c>
      <c r="B121" s="89"/>
      <c r="C121" s="80"/>
      <c r="D121" s="80"/>
      <c r="E121" s="80"/>
      <c r="F121" s="80"/>
      <c r="G121" s="80"/>
      <c r="H121" s="80"/>
      <c r="I121" s="80"/>
      <c r="J121" s="80"/>
      <c r="K121" s="80"/>
      <c r="L121" s="80"/>
    </row>
    <row r="122" spans="1:12">
      <c r="A122" s="125" t="s">
        <v>14</v>
      </c>
      <c r="B122" s="124"/>
      <c r="C122" s="80"/>
      <c r="D122" s="80"/>
      <c r="E122" s="80"/>
      <c r="F122" s="80"/>
      <c r="G122" s="80"/>
      <c r="H122" s="80"/>
      <c r="I122" s="80"/>
      <c r="J122" s="80"/>
      <c r="K122" s="80"/>
      <c r="L122" s="80"/>
    </row>
    <row r="123" spans="1:12">
      <c r="A123" s="42" t="s">
        <v>12</v>
      </c>
      <c r="B123" s="90"/>
      <c r="C123" s="80"/>
      <c r="D123" s="80"/>
      <c r="E123" s="80"/>
      <c r="F123" s="80"/>
      <c r="G123" s="80"/>
      <c r="H123" s="80"/>
      <c r="I123" s="80"/>
      <c r="J123" s="80"/>
      <c r="K123" s="80"/>
      <c r="L123" s="80"/>
    </row>
    <row r="124" spans="1:12">
      <c r="A124" s="87" t="s">
        <v>4</v>
      </c>
      <c r="B124" s="89"/>
      <c r="C124" s="80"/>
      <c r="D124" s="80"/>
      <c r="E124" s="80"/>
      <c r="F124" s="80"/>
      <c r="G124" s="80"/>
      <c r="H124" s="80"/>
      <c r="I124" s="80"/>
      <c r="J124" s="80"/>
      <c r="K124" s="80"/>
      <c r="L124" s="80"/>
    </row>
    <row r="125" spans="1:12">
      <c r="A125" s="42" t="s">
        <v>31</v>
      </c>
      <c r="B125" s="89"/>
      <c r="C125" s="80"/>
      <c r="D125" s="80"/>
      <c r="E125" s="80"/>
      <c r="F125" s="80"/>
      <c r="G125" s="80"/>
      <c r="H125" s="80"/>
      <c r="I125" s="80"/>
      <c r="J125" s="80"/>
      <c r="K125" s="80"/>
      <c r="L125" s="80"/>
    </row>
    <row r="126" spans="1:12">
      <c r="A126" s="87" t="s">
        <v>7</v>
      </c>
      <c r="B126" s="89"/>
      <c r="C126" s="80"/>
      <c r="D126" s="80"/>
      <c r="E126" s="80"/>
      <c r="F126" s="80"/>
      <c r="G126" s="80"/>
      <c r="H126" s="80"/>
      <c r="I126" s="80"/>
      <c r="J126" s="80"/>
      <c r="K126" s="80"/>
      <c r="L126" s="80"/>
    </row>
    <row r="127" spans="1:12">
      <c r="A127" s="42" t="s">
        <v>10</v>
      </c>
      <c r="B127" s="89"/>
      <c r="C127" s="80"/>
      <c r="D127" s="80"/>
      <c r="E127" s="80"/>
      <c r="F127" s="80"/>
      <c r="G127" s="80"/>
      <c r="H127" s="80"/>
      <c r="I127" s="80"/>
      <c r="J127" s="80"/>
      <c r="K127" s="80"/>
      <c r="L127" s="80"/>
    </row>
    <row r="128" spans="1:12">
      <c r="A128" s="87" t="s">
        <v>9</v>
      </c>
      <c r="B128" s="89"/>
      <c r="C128" s="80"/>
      <c r="D128" s="80"/>
      <c r="E128" s="80"/>
      <c r="F128" s="80"/>
      <c r="G128" s="80"/>
      <c r="H128" s="80"/>
      <c r="I128" s="80"/>
      <c r="J128" s="80"/>
      <c r="K128" s="80"/>
      <c r="L128" s="80"/>
    </row>
    <row r="129" spans="1:12">
      <c r="A129" s="86" t="s">
        <v>6</v>
      </c>
      <c r="B129" s="10"/>
      <c r="C129" s="80"/>
      <c r="D129" s="80"/>
      <c r="E129" s="80"/>
      <c r="F129" s="80"/>
      <c r="G129" s="80"/>
      <c r="H129" s="80"/>
      <c r="I129" s="80"/>
      <c r="J129" s="80"/>
      <c r="K129" s="80"/>
      <c r="L129" s="80"/>
    </row>
    <row r="130" spans="1:12" ht="12" thickBot="1">
      <c r="A130" s="143" t="s">
        <v>61</v>
      </c>
      <c r="B130" s="144"/>
      <c r="C130" s="83">
        <f t="shared" ref="C130:G130" si="36">SUM(C115:C129)</f>
        <v>0</v>
      </c>
      <c r="D130" s="85">
        <f t="shared" si="36"/>
        <v>0</v>
      </c>
      <c r="E130" s="85">
        <f t="shared" si="36"/>
        <v>0</v>
      </c>
      <c r="F130" s="85">
        <f t="shared" si="36"/>
        <v>0</v>
      </c>
      <c r="G130" s="85">
        <f t="shared" si="36"/>
        <v>0</v>
      </c>
      <c r="H130" s="85"/>
      <c r="I130" s="85"/>
      <c r="J130" s="85"/>
      <c r="K130" s="127"/>
      <c r="L130" s="85"/>
    </row>
    <row r="131" spans="1:12" ht="12" thickBot="1">
      <c r="B131" s="45"/>
      <c r="C131" s="47"/>
      <c r="D131" s="47"/>
      <c r="E131" s="47"/>
      <c r="F131" s="47"/>
      <c r="G131" s="47"/>
      <c r="H131" s="47"/>
      <c r="I131" s="47"/>
      <c r="J131" s="47"/>
      <c r="K131" s="47"/>
      <c r="L131" s="47"/>
    </row>
    <row r="132" spans="1:12" ht="45.75" customHeight="1">
      <c r="A132" s="138" t="s">
        <v>68</v>
      </c>
      <c r="B132" s="139"/>
      <c r="C132" s="82">
        <v>2000</v>
      </c>
      <c r="D132" s="84">
        <v>2001</v>
      </c>
      <c r="E132" s="84">
        <v>2002</v>
      </c>
      <c r="F132" s="84">
        <v>2003</v>
      </c>
      <c r="G132" s="84">
        <v>2004</v>
      </c>
      <c r="H132" s="84">
        <v>2005</v>
      </c>
      <c r="I132" s="84">
        <v>2006</v>
      </c>
      <c r="J132" s="84">
        <v>2007</v>
      </c>
      <c r="K132" s="81">
        <v>2008</v>
      </c>
      <c r="L132" s="84">
        <v>2009</v>
      </c>
    </row>
    <row r="133" spans="1:12">
      <c r="A133" s="88" t="s">
        <v>62</v>
      </c>
      <c r="B133" s="89"/>
      <c r="C133" s="80">
        <f t="shared" ref="C133:L133" si="37">+C97+C43</f>
        <v>419</v>
      </c>
      <c r="D133" s="80">
        <f t="shared" si="37"/>
        <v>959</v>
      </c>
      <c r="E133" s="80">
        <f t="shared" si="37"/>
        <v>1067</v>
      </c>
      <c r="F133" s="80">
        <f t="shared" si="37"/>
        <v>677</v>
      </c>
      <c r="G133" s="80">
        <f t="shared" si="37"/>
        <v>849</v>
      </c>
      <c r="H133" s="80">
        <f t="shared" si="37"/>
        <v>1032</v>
      </c>
      <c r="I133" s="80">
        <f t="shared" si="37"/>
        <v>1702</v>
      </c>
      <c r="J133" s="80">
        <f t="shared" si="37"/>
        <v>2174</v>
      </c>
      <c r="K133" s="80">
        <f t="shared" si="37"/>
        <v>2029</v>
      </c>
      <c r="L133" s="80">
        <f t="shared" si="37"/>
        <v>2157</v>
      </c>
    </row>
    <row r="134" spans="1:12">
      <c r="A134" s="87" t="s">
        <v>11</v>
      </c>
      <c r="B134" s="89"/>
      <c r="C134" s="80">
        <f t="shared" ref="C134:L134" si="38">+C98+C44</f>
        <v>72</v>
      </c>
      <c r="D134" s="80">
        <f t="shared" si="38"/>
        <v>18</v>
      </c>
      <c r="E134" s="80">
        <f t="shared" si="38"/>
        <v>20</v>
      </c>
      <c r="F134" s="80">
        <f t="shared" si="38"/>
        <v>30</v>
      </c>
      <c r="G134" s="80">
        <f t="shared" si="38"/>
        <v>72</v>
      </c>
      <c r="H134" s="80">
        <f t="shared" si="38"/>
        <v>24</v>
      </c>
      <c r="I134" s="80">
        <f t="shared" si="38"/>
        <v>0</v>
      </c>
      <c r="J134" s="80">
        <f t="shared" si="38"/>
        <v>11</v>
      </c>
      <c r="K134" s="80">
        <f t="shared" si="38"/>
        <v>32</v>
      </c>
      <c r="L134" s="80">
        <f t="shared" si="38"/>
        <v>72</v>
      </c>
    </row>
    <row r="135" spans="1:12">
      <c r="A135" s="42" t="s">
        <v>8</v>
      </c>
      <c r="B135" s="89"/>
      <c r="C135" s="80">
        <f t="shared" ref="C135:L135" si="39">+C99+C45</f>
        <v>32</v>
      </c>
      <c r="D135" s="80">
        <f t="shared" si="39"/>
        <v>96</v>
      </c>
      <c r="E135" s="80">
        <f t="shared" si="39"/>
        <v>141</v>
      </c>
      <c r="F135" s="80">
        <f t="shared" si="39"/>
        <v>53</v>
      </c>
      <c r="G135" s="80">
        <f t="shared" si="39"/>
        <v>116</v>
      </c>
      <c r="H135" s="80">
        <f t="shared" si="39"/>
        <v>178</v>
      </c>
      <c r="I135" s="80">
        <f t="shared" si="39"/>
        <v>12</v>
      </c>
      <c r="J135" s="80">
        <f t="shared" si="39"/>
        <v>117</v>
      </c>
      <c r="K135" s="80">
        <f t="shared" si="39"/>
        <v>0</v>
      </c>
      <c r="L135" s="80">
        <f t="shared" si="39"/>
        <v>0</v>
      </c>
    </row>
    <row r="136" spans="1:12">
      <c r="A136" s="87" t="s">
        <v>63</v>
      </c>
      <c r="B136" s="89"/>
      <c r="C136" s="80">
        <f t="shared" ref="C136:L136" si="40">+C100+C46</f>
        <v>434</v>
      </c>
      <c r="D136" s="80">
        <f t="shared" si="40"/>
        <v>584</v>
      </c>
      <c r="E136" s="80">
        <f t="shared" si="40"/>
        <v>1320</v>
      </c>
      <c r="F136" s="80">
        <f t="shared" si="40"/>
        <v>1756</v>
      </c>
      <c r="G136" s="80">
        <f t="shared" si="40"/>
        <v>1868</v>
      </c>
      <c r="H136" s="80">
        <f t="shared" si="40"/>
        <v>1697</v>
      </c>
      <c r="I136" s="80">
        <f t="shared" si="40"/>
        <v>1345</v>
      </c>
      <c r="J136" s="80">
        <f t="shared" si="40"/>
        <v>1334</v>
      </c>
      <c r="K136" s="80">
        <f t="shared" si="40"/>
        <v>1203</v>
      </c>
      <c r="L136" s="80">
        <f t="shared" si="40"/>
        <v>841</v>
      </c>
    </row>
    <row r="137" spans="1:12">
      <c r="A137" s="42" t="s">
        <v>16</v>
      </c>
      <c r="B137" s="89"/>
      <c r="C137" s="80">
        <f t="shared" ref="C137:L137" si="41">+C101+C47</f>
        <v>496</v>
      </c>
      <c r="D137" s="80">
        <f t="shared" si="41"/>
        <v>618</v>
      </c>
      <c r="E137" s="80">
        <f t="shared" si="41"/>
        <v>430</v>
      </c>
      <c r="F137" s="80">
        <f t="shared" si="41"/>
        <v>743</v>
      </c>
      <c r="G137" s="80">
        <f t="shared" si="41"/>
        <v>387</v>
      </c>
      <c r="H137" s="80">
        <f t="shared" si="41"/>
        <v>597</v>
      </c>
      <c r="I137" s="80">
        <f t="shared" si="41"/>
        <v>1313</v>
      </c>
      <c r="J137" s="80">
        <f t="shared" si="41"/>
        <v>392</v>
      </c>
      <c r="K137" s="80">
        <f t="shared" si="41"/>
        <v>677</v>
      </c>
      <c r="L137" s="80">
        <f t="shared" si="41"/>
        <v>377</v>
      </c>
    </row>
    <row r="138" spans="1:12">
      <c r="A138" s="87" t="s">
        <v>13</v>
      </c>
      <c r="B138" s="89"/>
      <c r="C138" s="80">
        <f t="shared" ref="C138:L138" si="42">+C102+C48</f>
        <v>24</v>
      </c>
      <c r="D138" s="80">
        <f t="shared" si="42"/>
        <v>52</v>
      </c>
      <c r="E138" s="80">
        <f t="shared" si="42"/>
        <v>0</v>
      </c>
      <c r="F138" s="80">
        <f t="shared" si="42"/>
        <v>181</v>
      </c>
      <c r="G138" s="80">
        <f t="shared" si="42"/>
        <v>108</v>
      </c>
      <c r="H138" s="80">
        <f t="shared" si="42"/>
        <v>0</v>
      </c>
      <c r="I138" s="80">
        <f t="shared" si="42"/>
        <v>92</v>
      </c>
      <c r="J138" s="80">
        <f t="shared" si="42"/>
        <v>194</v>
      </c>
      <c r="K138" s="80">
        <f t="shared" si="42"/>
        <v>27</v>
      </c>
      <c r="L138" s="80">
        <f t="shared" si="42"/>
        <v>0</v>
      </c>
    </row>
    <row r="139" spans="1:12">
      <c r="A139" s="122" t="s">
        <v>5</v>
      </c>
      <c r="B139" s="89"/>
      <c r="C139" s="80">
        <f t="shared" ref="C139:L139" si="43">+C103+C49</f>
        <v>0</v>
      </c>
      <c r="D139" s="80">
        <f t="shared" si="43"/>
        <v>0</v>
      </c>
      <c r="E139" s="80">
        <f t="shared" si="43"/>
        <v>0</v>
      </c>
      <c r="F139" s="80">
        <f t="shared" si="43"/>
        <v>63</v>
      </c>
      <c r="G139" s="80">
        <f t="shared" si="43"/>
        <v>0</v>
      </c>
      <c r="H139" s="80">
        <f t="shared" si="43"/>
        <v>209</v>
      </c>
      <c r="I139" s="80">
        <f t="shared" si="43"/>
        <v>40</v>
      </c>
      <c r="J139" s="80">
        <f t="shared" si="43"/>
        <v>114</v>
      </c>
      <c r="K139" s="80">
        <f t="shared" si="43"/>
        <v>295</v>
      </c>
      <c r="L139" s="80">
        <f t="shared" si="43"/>
        <v>161</v>
      </c>
    </row>
    <row r="140" spans="1:12">
      <c r="A140" s="87" t="s">
        <v>14</v>
      </c>
      <c r="B140" s="10"/>
      <c r="C140" s="80">
        <f t="shared" ref="C140:L140" si="44">+C104+C50</f>
        <v>14</v>
      </c>
      <c r="D140" s="80">
        <f t="shared" si="44"/>
        <v>12</v>
      </c>
      <c r="E140" s="80">
        <f t="shared" si="44"/>
        <v>22</v>
      </c>
      <c r="F140" s="80">
        <f t="shared" si="44"/>
        <v>34</v>
      </c>
      <c r="G140" s="80">
        <f t="shared" si="44"/>
        <v>49</v>
      </c>
      <c r="H140" s="80">
        <f t="shared" si="44"/>
        <v>10</v>
      </c>
      <c r="I140" s="80">
        <f t="shared" si="44"/>
        <v>93</v>
      </c>
      <c r="J140" s="80">
        <f t="shared" si="44"/>
        <v>124</v>
      </c>
      <c r="K140" s="80">
        <f t="shared" si="44"/>
        <v>71</v>
      </c>
      <c r="L140" s="80">
        <f t="shared" si="44"/>
        <v>70</v>
      </c>
    </row>
    <row r="141" spans="1:12">
      <c r="A141" s="87" t="s">
        <v>12</v>
      </c>
      <c r="B141" s="89"/>
      <c r="C141" s="80">
        <f t="shared" ref="C141:L141" si="45">+C105+C51</f>
        <v>0</v>
      </c>
      <c r="D141" s="80">
        <f t="shared" si="45"/>
        <v>0</v>
      </c>
      <c r="E141" s="80">
        <f t="shared" si="45"/>
        <v>42</v>
      </c>
      <c r="F141" s="80">
        <f t="shared" si="45"/>
        <v>0</v>
      </c>
      <c r="G141" s="80">
        <f t="shared" si="45"/>
        <v>0</v>
      </c>
      <c r="H141" s="80">
        <f t="shared" si="45"/>
        <v>0</v>
      </c>
      <c r="I141" s="80">
        <f t="shared" si="45"/>
        <v>39</v>
      </c>
      <c r="J141" s="80">
        <f t="shared" si="45"/>
        <v>22</v>
      </c>
      <c r="K141" s="80">
        <f t="shared" si="45"/>
        <v>36</v>
      </c>
      <c r="L141" s="80">
        <f t="shared" si="45"/>
        <v>7</v>
      </c>
    </row>
    <row r="142" spans="1:12">
      <c r="A142" s="42" t="s">
        <v>4</v>
      </c>
      <c r="B142" s="90"/>
      <c r="C142" s="80">
        <f t="shared" ref="C142:L142" si="46">+C106+C52</f>
        <v>8</v>
      </c>
      <c r="D142" s="80">
        <f t="shared" si="46"/>
        <v>0</v>
      </c>
      <c r="E142" s="80">
        <f t="shared" si="46"/>
        <v>4</v>
      </c>
      <c r="F142" s="80">
        <f t="shared" si="46"/>
        <v>28</v>
      </c>
      <c r="G142" s="80">
        <f t="shared" si="46"/>
        <v>0</v>
      </c>
      <c r="H142" s="80">
        <f t="shared" si="46"/>
        <v>0</v>
      </c>
      <c r="I142" s="80">
        <f t="shared" si="46"/>
        <v>0</v>
      </c>
      <c r="J142" s="80">
        <f t="shared" si="46"/>
        <v>0</v>
      </c>
      <c r="K142" s="80">
        <f t="shared" si="46"/>
        <v>0</v>
      </c>
      <c r="L142" s="80">
        <f t="shared" si="46"/>
        <v>0</v>
      </c>
    </row>
    <row r="143" spans="1:12">
      <c r="A143" s="87" t="s">
        <v>31</v>
      </c>
      <c r="B143" s="89"/>
      <c r="C143" s="80">
        <f t="shared" ref="C143:L143" si="47">+C107+C53</f>
        <v>12</v>
      </c>
      <c r="D143" s="80">
        <f t="shared" si="47"/>
        <v>143</v>
      </c>
      <c r="E143" s="80">
        <f t="shared" si="47"/>
        <v>0</v>
      </c>
      <c r="F143" s="80">
        <f t="shared" si="47"/>
        <v>45</v>
      </c>
      <c r="G143" s="80">
        <f t="shared" si="47"/>
        <v>32</v>
      </c>
      <c r="H143" s="80">
        <f t="shared" si="47"/>
        <v>0</v>
      </c>
      <c r="I143" s="80">
        <f t="shared" si="47"/>
        <v>98</v>
      </c>
      <c r="J143" s="80">
        <f t="shared" si="47"/>
        <v>0</v>
      </c>
      <c r="K143" s="80">
        <f t="shared" si="47"/>
        <v>28</v>
      </c>
      <c r="L143" s="80">
        <f t="shared" si="47"/>
        <v>287</v>
      </c>
    </row>
    <row r="144" spans="1:12">
      <c r="A144" s="42" t="s">
        <v>7</v>
      </c>
      <c r="B144" s="89"/>
      <c r="C144" s="80">
        <f t="shared" ref="C144:L144" si="48">+C108+C54</f>
        <v>23</v>
      </c>
      <c r="D144" s="80">
        <f t="shared" si="48"/>
        <v>0</v>
      </c>
      <c r="E144" s="80">
        <f t="shared" si="48"/>
        <v>18</v>
      </c>
      <c r="F144" s="80">
        <f t="shared" si="48"/>
        <v>0</v>
      </c>
      <c r="G144" s="80">
        <f t="shared" si="48"/>
        <v>18</v>
      </c>
      <c r="H144" s="80">
        <f t="shared" si="48"/>
        <v>0</v>
      </c>
      <c r="I144" s="80">
        <f t="shared" si="48"/>
        <v>32</v>
      </c>
      <c r="J144" s="80">
        <f t="shared" si="48"/>
        <v>95</v>
      </c>
      <c r="K144" s="80">
        <f t="shared" si="48"/>
        <v>260</v>
      </c>
      <c r="L144" s="80">
        <f t="shared" si="48"/>
        <v>474</v>
      </c>
    </row>
    <row r="145" spans="1:12">
      <c r="A145" s="87" t="s">
        <v>10</v>
      </c>
      <c r="B145" s="89"/>
      <c r="C145" s="80">
        <f t="shared" ref="C145:L145" si="49">+C109+C55</f>
        <v>0</v>
      </c>
      <c r="D145" s="80">
        <f t="shared" si="49"/>
        <v>0</v>
      </c>
      <c r="E145" s="80">
        <f t="shared" si="49"/>
        <v>14</v>
      </c>
      <c r="F145" s="80">
        <f t="shared" si="49"/>
        <v>56</v>
      </c>
      <c r="G145" s="80">
        <f t="shared" si="49"/>
        <v>100</v>
      </c>
      <c r="H145" s="80">
        <f t="shared" si="49"/>
        <v>0</v>
      </c>
      <c r="I145" s="80">
        <f t="shared" si="49"/>
        <v>0</v>
      </c>
      <c r="J145" s="80">
        <f t="shared" si="49"/>
        <v>0</v>
      </c>
      <c r="K145" s="80">
        <f t="shared" si="49"/>
        <v>172</v>
      </c>
      <c r="L145" s="80">
        <f t="shared" si="49"/>
        <v>70</v>
      </c>
    </row>
    <row r="146" spans="1:12">
      <c r="A146" s="42" t="s">
        <v>9</v>
      </c>
      <c r="B146" s="89"/>
      <c r="C146" s="80">
        <f t="shared" ref="C146:L146" si="50">+C110+C56</f>
        <v>46</v>
      </c>
      <c r="D146" s="80">
        <f t="shared" si="50"/>
        <v>82</v>
      </c>
      <c r="E146" s="80">
        <f t="shared" si="50"/>
        <v>30</v>
      </c>
      <c r="F146" s="80">
        <f t="shared" si="50"/>
        <v>12</v>
      </c>
      <c r="G146" s="80">
        <f t="shared" si="50"/>
        <v>48</v>
      </c>
      <c r="H146" s="80">
        <f t="shared" si="50"/>
        <v>37</v>
      </c>
      <c r="I146" s="80">
        <f t="shared" si="50"/>
        <v>21</v>
      </c>
      <c r="J146" s="80">
        <f t="shared" si="50"/>
        <v>0</v>
      </c>
      <c r="K146" s="80">
        <f t="shared" si="50"/>
        <v>128</v>
      </c>
      <c r="L146" s="80">
        <f t="shared" si="50"/>
        <v>60</v>
      </c>
    </row>
    <row r="147" spans="1:12">
      <c r="A147" s="87" t="s">
        <v>6</v>
      </c>
      <c r="B147" s="90"/>
      <c r="C147" s="80">
        <f t="shared" ref="C147:L147" si="51">+C111+C57</f>
        <v>96</v>
      </c>
      <c r="D147" s="80">
        <f t="shared" si="51"/>
        <v>0</v>
      </c>
      <c r="E147" s="80">
        <f t="shared" si="51"/>
        <v>32</v>
      </c>
      <c r="F147" s="80">
        <f t="shared" si="51"/>
        <v>30</v>
      </c>
      <c r="G147" s="80">
        <f t="shared" si="51"/>
        <v>0</v>
      </c>
      <c r="H147" s="80">
        <f t="shared" si="51"/>
        <v>256</v>
      </c>
      <c r="I147" s="80">
        <f t="shared" si="51"/>
        <v>42</v>
      </c>
      <c r="J147" s="80">
        <f t="shared" si="51"/>
        <v>54</v>
      </c>
      <c r="K147" s="80">
        <f t="shared" si="51"/>
        <v>56</v>
      </c>
      <c r="L147" s="80">
        <f t="shared" si="51"/>
        <v>96</v>
      </c>
    </row>
    <row r="148" spans="1:12" ht="12" thickBot="1">
      <c r="A148" s="143" t="s">
        <v>61</v>
      </c>
      <c r="B148" s="144"/>
      <c r="C148" s="83">
        <f t="shared" ref="C148:L148" si="52">SUM(C133:C147)</f>
        <v>1676</v>
      </c>
      <c r="D148" s="85">
        <f t="shared" si="52"/>
        <v>2564</v>
      </c>
      <c r="E148" s="85">
        <f t="shared" si="52"/>
        <v>3140</v>
      </c>
      <c r="F148" s="85">
        <f t="shared" si="52"/>
        <v>3708</v>
      </c>
      <c r="G148" s="85">
        <f t="shared" si="52"/>
        <v>3647</v>
      </c>
      <c r="H148" s="85">
        <f t="shared" si="52"/>
        <v>4040</v>
      </c>
      <c r="I148" s="85">
        <f t="shared" si="52"/>
        <v>4829</v>
      </c>
      <c r="J148" s="85">
        <f t="shared" si="52"/>
        <v>4631</v>
      </c>
      <c r="K148" s="127">
        <f t="shared" si="52"/>
        <v>5014</v>
      </c>
      <c r="L148" s="85">
        <f t="shared" si="52"/>
        <v>4672</v>
      </c>
    </row>
    <row r="150" spans="1:12">
      <c r="A150" s="142"/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</row>
    <row r="151" spans="1:12">
      <c r="A151" s="142"/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</row>
    <row r="152" spans="1:12">
      <c r="A152" s="142"/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</row>
    <row r="153" spans="1:12">
      <c r="A153" s="142"/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</row>
    <row r="154" spans="1:12" s="68" customFormat="1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</row>
    <row r="157" spans="1:12">
      <c r="B157" s="53"/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74" spans="2:12">
      <c r="B174" s="56" t="s">
        <v>38</v>
      </c>
      <c r="C174" s="53" t="s">
        <v>48</v>
      </c>
      <c r="D174" s="18"/>
      <c r="E174" s="14"/>
      <c r="F174" s="14"/>
      <c r="G174" s="14"/>
      <c r="H174" s="53"/>
      <c r="I174" s="14"/>
      <c r="J174" s="14"/>
      <c r="K174" s="14"/>
      <c r="L174" s="14"/>
    </row>
    <row r="175" spans="2:12">
      <c r="C175" s="53"/>
      <c r="D175" s="18"/>
      <c r="E175" s="14"/>
      <c r="F175" s="14"/>
      <c r="G175" s="14"/>
      <c r="H175" s="14"/>
      <c r="I175" s="14"/>
      <c r="J175" s="14"/>
      <c r="K175" s="14"/>
      <c r="L175" s="14"/>
    </row>
    <row r="176" spans="2:12" ht="12.75">
      <c r="B176" s="14" t="s">
        <v>37</v>
      </c>
      <c r="C176" s="2">
        <v>2005</v>
      </c>
      <c r="D176" s="2" t="s">
        <v>1</v>
      </c>
      <c r="E176" s="2"/>
      <c r="F176" s="2"/>
      <c r="G176" s="2"/>
      <c r="H176" s="2"/>
      <c r="I176" s="2" t="s">
        <v>39</v>
      </c>
      <c r="J176" s="2"/>
      <c r="K176" s="2"/>
      <c r="L176" s="2"/>
    </row>
    <row r="177" spans="2:12" ht="12.75">
      <c r="B177" s="55" t="s">
        <v>39</v>
      </c>
      <c r="C177" s="2"/>
      <c r="D177" s="2" t="s">
        <v>49</v>
      </c>
      <c r="E177" s="2"/>
      <c r="F177" s="2"/>
      <c r="G177" s="2"/>
      <c r="H177" s="2"/>
      <c r="I177" s="2"/>
      <c r="J177" s="2"/>
      <c r="K177" s="2"/>
      <c r="L177" s="2"/>
    </row>
    <row r="178" spans="2:12" ht="12.75">
      <c r="B178" s="14" t="s">
        <v>50</v>
      </c>
      <c r="C178" s="2">
        <v>2007</v>
      </c>
      <c r="D178" s="2" t="s">
        <v>0</v>
      </c>
      <c r="E178" s="2"/>
      <c r="F178" s="2"/>
      <c r="G178" s="2"/>
      <c r="H178" s="2"/>
      <c r="I178" s="2" t="s">
        <v>41</v>
      </c>
      <c r="J178" s="2"/>
      <c r="K178" s="2"/>
      <c r="L178" s="2"/>
    </row>
    <row r="179" spans="2:12" ht="12.75">
      <c r="B179" s="55" t="s">
        <v>41</v>
      </c>
      <c r="C179" s="2"/>
      <c r="D179" s="2" t="s">
        <v>40</v>
      </c>
      <c r="E179" s="2"/>
      <c r="F179" s="2"/>
      <c r="G179" s="2"/>
      <c r="H179" s="2"/>
      <c r="I179" s="2"/>
      <c r="J179" s="2"/>
      <c r="K179" s="2"/>
      <c r="L179" s="2"/>
    </row>
    <row r="180" spans="2:12" ht="12.75">
      <c r="B180" s="14" t="s">
        <v>42</v>
      </c>
      <c r="C180" s="2">
        <v>2005</v>
      </c>
      <c r="D180" s="2" t="s">
        <v>1</v>
      </c>
      <c r="E180" s="2"/>
      <c r="F180" s="2"/>
      <c r="G180" s="2"/>
      <c r="H180" s="2"/>
      <c r="I180" s="2" t="s">
        <v>51</v>
      </c>
      <c r="J180" s="2"/>
      <c r="K180" s="2"/>
      <c r="L180" s="2"/>
    </row>
    <row r="181" spans="2:12" ht="12.75">
      <c r="B181" s="55" t="s">
        <v>52</v>
      </c>
      <c r="C181" s="2"/>
      <c r="D181" s="2" t="s">
        <v>46</v>
      </c>
      <c r="E181" s="2"/>
      <c r="F181" s="2"/>
      <c r="G181" s="2"/>
      <c r="H181" s="2"/>
      <c r="I181" s="2"/>
      <c r="J181" s="2"/>
      <c r="K181" s="2"/>
      <c r="L181" s="2"/>
    </row>
    <row r="182" spans="2:12" ht="12.75">
      <c r="C182" s="2"/>
      <c r="D182" s="2" t="s">
        <v>47</v>
      </c>
      <c r="E182" s="2"/>
      <c r="F182" s="2"/>
      <c r="G182" s="2"/>
      <c r="H182" s="2"/>
      <c r="I182" s="2"/>
      <c r="J182" s="2"/>
      <c r="K182" s="2"/>
      <c r="L182" s="2"/>
    </row>
    <row r="183" spans="2:12" ht="12.75">
      <c r="C183" s="2">
        <v>2005</v>
      </c>
      <c r="D183" s="2" t="s">
        <v>0</v>
      </c>
      <c r="E183" s="14"/>
      <c r="F183" s="2"/>
      <c r="G183" s="2"/>
      <c r="H183" s="2"/>
      <c r="I183" s="2" t="s">
        <v>45</v>
      </c>
      <c r="J183" s="14"/>
      <c r="K183" s="14"/>
      <c r="L183" s="14"/>
    </row>
    <row r="184" spans="2:12" ht="12.75">
      <c r="B184" s="55"/>
      <c r="C184" s="2"/>
      <c r="D184" s="2" t="s">
        <v>43</v>
      </c>
    </row>
    <row r="185" spans="2:12" ht="12.75">
      <c r="C185" s="2"/>
      <c r="D185" s="2" t="s">
        <v>44</v>
      </c>
    </row>
  </sheetData>
  <mergeCells count="10">
    <mergeCell ref="A150:L151"/>
    <mergeCell ref="A152:L153"/>
    <mergeCell ref="A148:B148"/>
    <mergeCell ref="A42:B42"/>
    <mergeCell ref="A96:B96"/>
    <mergeCell ref="A132:B132"/>
    <mergeCell ref="A58:B58"/>
    <mergeCell ref="A112:B112"/>
    <mergeCell ref="A114:B114"/>
    <mergeCell ref="A130:B130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95" orientation="portrait" horizont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2" manualBreakCount="2">
    <brk id="58" max="30" man="1"/>
    <brk id="112" max="30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zoomScaleNormal="100" zoomScaleSheetLayoutView="100" workbookViewId="0">
      <selection activeCell="D1" sqref="D1"/>
    </sheetView>
  </sheetViews>
  <sheetFormatPr baseColWidth="10" defaultColWidth="12" defaultRowHeight="11.25"/>
  <cols>
    <col min="1" max="1" width="3" style="14" customWidth="1"/>
    <col min="2" max="2" width="22.28515625" style="14" customWidth="1"/>
    <col min="3" max="3" width="31.28515625" style="14" bestFit="1" customWidth="1"/>
    <col min="4" max="4" width="5.5703125" style="48" bestFit="1" customWidth="1"/>
    <col min="5" max="5" width="6.140625" style="48" bestFit="1" customWidth="1"/>
    <col min="6" max="13" width="6.140625" style="14" bestFit="1" customWidth="1"/>
    <col min="14" max="16384" width="12" style="14"/>
  </cols>
  <sheetData>
    <row r="1" spans="1:13">
      <c r="A1" s="132" t="s">
        <v>79</v>
      </c>
      <c r="B1" s="18"/>
      <c r="C1" s="18"/>
      <c r="D1" s="133"/>
      <c r="E1" s="133"/>
      <c r="F1" s="18"/>
      <c r="G1" s="18"/>
      <c r="H1" s="18"/>
      <c r="I1" s="18"/>
      <c r="J1" s="18"/>
      <c r="K1" s="18"/>
      <c r="L1" s="18"/>
      <c r="M1" s="18"/>
    </row>
    <row r="2" spans="1:13">
      <c r="A2" s="8" t="s">
        <v>80</v>
      </c>
      <c r="B2" s="18"/>
      <c r="C2" s="18"/>
      <c r="D2" s="133"/>
      <c r="E2" s="133"/>
      <c r="F2" s="18"/>
      <c r="G2" s="18"/>
      <c r="H2" s="18"/>
      <c r="I2" s="18"/>
      <c r="J2" s="18"/>
      <c r="K2" s="18"/>
      <c r="L2" s="18"/>
      <c r="M2" s="18"/>
    </row>
    <row r="3" spans="1:13"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</row>
    <row r="4" spans="1:13">
      <c r="B4" s="112" t="s">
        <v>58</v>
      </c>
      <c r="C4" s="113" t="s">
        <v>59</v>
      </c>
      <c r="D4" s="97">
        <v>2000</v>
      </c>
      <c r="E4" s="97">
        <v>2001</v>
      </c>
      <c r="F4" s="97">
        <v>2002</v>
      </c>
      <c r="G4" s="97">
        <v>2003</v>
      </c>
      <c r="H4" s="97">
        <v>2004</v>
      </c>
      <c r="I4" s="98">
        <v>2005</v>
      </c>
      <c r="J4" s="99">
        <v>2006</v>
      </c>
      <c r="K4" s="99">
        <v>2007</v>
      </c>
      <c r="L4" s="97">
        <v>2008</v>
      </c>
      <c r="M4" s="97">
        <v>2009</v>
      </c>
    </row>
    <row r="5" spans="1:13" s="17" customFormat="1" ht="24.75" customHeight="1">
      <c r="B5" s="147" t="s">
        <v>15</v>
      </c>
      <c r="C5" s="91" t="s">
        <v>25</v>
      </c>
      <c r="D5" s="94">
        <v>0</v>
      </c>
      <c r="E5" s="94">
        <v>59</v>
      </c>
      <c r="F5" s="94">
        <v>31</v>
      </c>
      <c r="G5" s="94">
        <v>255</v>
      </c>
      <c r="H5" s="94">
        <v>57</v>
      </c>
      <c r="I5" s="94">
        <v>228</v>
      </c>
      <c r="J5" s="94">
        <v>102</v>
      </c>
      <c r="K5" s="94">
        <v>84</v>
      </c>
      <c r="L5" s="94">
        <v>0</v>
      </c>
      <c r="M5" s="94">
        <v>33</v>
      </c>
    </row>
    <row r="6" spans="1:13" s="17" customFormat="1" ht="24.75" customHeight="1">
      <c r="B6" s="148"/>
      <c r="C6" s="91" t="s">
        <v>34</v>
      </c>
      <c r="D6" s="94">
        <v>0</v>
      </c>
      <c r="E6" s="94">
        <v>0</v>
      </c>
      <c r="F6" s="94">
        <v>0</v>
      </c>
      <c r="G6" s="94">
        <v>0</v>
      </c>
      <c r="H6" s="94">
        <v>0</v>
      </c>
      <c r="I6" s="94">
        <v>84</v>
      </c>
      <c r="J6" s="94">
        <v>12</v>
      </c>
      <c r="K6" s="94">
        <v>60</v>
      </c>
      <c r="L6" s="94">
        <v>0</v>
      </c>
      <c r="M6" s="94">
        <v>0</v>
      </c>
    </row>
    <row r="7" spans="1:13" s="17" customFormat="1" ht="24.75" customHeight="1">
      <c r="B7" s="148"/>
      <c r="C7" s="92" t="s">
        <v>67</v>
      </c>
      <c r="D7" s="94"/>
      <c r="E7" s="94"/>
      <c r="F7" s="94"/>
      <c r="G7" s="94"/>
      <c r="H7" s="94"/>
      <c r="I7" s="94"/>
      <c r="J7" s="94"/>
      <c r="K7" s="94"/>
      <c r="L7" s="94"/>
      <c r="M7" s="94"/>
    </row>
    <row r="8" spans="1:13" s="17" customFormat="1" ht="27" customHeight="1">
      <c r="B8" s="148"/>
      <c r="C8" s="91" t="s">
        <v>36</v>
      </c>
      <c r="D8" s="94">
        <v>0</v>
      </c>
      <c r="E8" s="94">
        <v>0</v>
      </c>
      <c r="F8" s="94">
        <v>0</v>
      </c>
      <c r="G8" s="94">
        <v>384</v>
      </c>
      <c r="H8" s="94">
        <v>0</v>
      </c>
      <c r="I8" s="94">
        <v>152</v>
      </c>
      <c r="J8" s="94">
        <v>22</v>
      </c>
      <c r="K8" s="94">
        <v>148</v>
      </c>
      <c r="L8" s="94">
        <v>88</v>
      </c>
      <c r="M8" s="94">
        <v>106</v>
      </c>
    </row>
    <row r="9" spans="1:13" s="17" customFormat="1" ht="24.75" customHeight="1">
      <c r="B9" s="149"/>
      <c r="C9" s="92" t="s">
        <v>35</v>
      </c>
      <c r="D9" s="96">
        <v>0</v>
      </c>
      <c r="E9" s="96">
        <v>0</v>
      </c>
      <c r="F9" s="96">
        <v>506</v>
      </c>
      <c r="G9" s="96">
        <v>741</v>
      </c>
      <c r="H9" s="96">
        <v>923</v>
      </c>
      <c r="I9" s="96">
        <v>676</v>
      </c>
      <c r="J9" s="96">
        <v>240</v>
      </c>
      <c r="K9" s="96">
        <v>151</v>
      </c>
      <c r="L9" s="108">
        <v>15</v>
      </c>
      <c r="M9" s="108">
        <v>184</v>
      </c>
    </row>
    <row r="10" spans="1:13" s="17" customFormat="1">
      <c r="B10" s="74" t="s">
        <v>32</v>
      </c>
      <c r="C10" s="49"/>
      <c r="D10" s="102">
        <f t="shared" ref="D10:M10" si="0">SUM(D5:D9)</f>
        <v>0</v>
      </c>
      <c r="E10" s="102">
        <f t="shared" si="0"/>
        <v>59</v>
      </c>
      <c r="F10" s="102">
        <f t="shared" si="0"/>
        <v>537</v>
      </c>
      <c r="G10" s="102">
        <f t="shared" si="0"/>
        <v>1380</v>
      </c>
      <c r="H10" s="102">
        <f t="shared" si="0"/>
        <v>980</v>
      </c>
      <c r="I10" s="100">
        <f t="shared" si="0"/>
        <v>1140</v>
      </c>
      <c r="J10" s="101">
        <f t="shared" si="0"/>
        <v>376</v>
      </c>
      <c r="K10" s="101">
        <f t="shared" si="0"/>
        <v>443</v>
      </c>
      <c r="L10" s="101">
        <f t="shared" si="0"/>
        <v>103</v>
      </c>
      <c r="M10" s="101">
        <f t="shared" si="0"/>
        <v>323</v>
      </c>
    </row>
    <row r="11" spans="1:13" s="17" customFormat="1" ht="27" customHeight="1">
      <c r="B11" s="147" t="s">
        <v>16</v>
      </c>
      <c r="C11" s="91" t="s">
        <v>25</v>
      </c>
      <c r="D11" s="114">
        <v>0</v>
      </c>
      <c r="E11" s="114">
        <v>0</v>
      </c>
      <c r="F11" s="114">
        <v>0</v>
      </c>
      <c r="G11" s="114">
        <v>0</v>
      </c>
      <c r="H11" s="94">
        <v>0</v>
      </c>
      <c r="I11" s="94">
        <v>0</v>
      </c>
      <c r="J11" s="94">
        <v>0</v>
      </c>
      <c r="K11" s="94">
        <v>0</v>
      </c>
      <c r="L11" s="94">
        <v>0</v>
      </c>
      <c r="M11" s="94">
        <v>0</v>
      </c>
    </row>
    <row r="12" spans="1:13" s="17" customFormat="1" ht="25.5" customHeight="1">
      <c r="B12" s="148"/>
      <c r="C12" s="91" t="s">
        <v>34</v>
      </c>
      <c r="D12" s="94">
        <v>0</v>
      </c>
      <c r="E12" s="94">
        <v>48</v>
      </c>
      <c r="F12" s="94">
        <v>0</v>
      </c>
      <c r="G12" s="94">
        <v>0</v>
      </c>
      <c r="H12" s="94">
        <v>0</v>
      </c>
      <c r="I12" s="94">
        <v>0</v>
      </c>
      <c r="J12" s="94">
        <v>55</v>
      </c>
      <c r="K12" s="94">
        <v>91</v>
      </c>
      <c r="L12" s="94">
        <v>48</v>
      </c>
      <c r="M12" s="94">
        <v>0</v>
      </c>
    </row>
    <row r="13" spans="1:13" s="17" customFormat="1" ht="25.5" customHeight="1">
      <c r="B13" s="148"/>
      <c r="C13" s="92" t="s">
        <v>67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</row>
    <row r="14" spans="1:13" s="17" customFormat="1" ht="22.5">
      <c r="B14" s="148"/>
      <c r="C14" s="91" t="s">
        <v>36</v>
      </c>
      <c r="D14" s="94">
        <v>222</v>
      </c>
      <c r="E14" s="94">
        <v>96</v>
      </c>
      <c r="F14" s="94">
        <v>0</v>
      </c>
      <c r="G14" s="94">
        <v>0</v>
      </c>
      <c r="H14" s="94">
        <v>0</v>
      </c>
      <c r="I14" s="94">
        <v>0</v>
      </c>
      <c r="J14" s="94">
        <v>80</v>
      </c>
      <c r="K14" s="94">
        <v>80</v>
      </c>
      <c r="L14" s="94">
        <v>0</v>
      </c>
      <c r="M14" s="94">
        <v>104</v>
      </c>
    </row>
    <row r="15" spans="1:13" s="17" customFormat="1" ht="27" customHeight="1">
      <c r="B15" s="149"/>
      <c r="C15" s="92" t="s">
        <v>35</v>
      </c>
      <c r="D15" s="94">
        <v>101</v>
      </c>
      <c r="E15" s="94">
        <v>108</v>
      </c>
      <c r="F15" s="94">
        <v>232</v>
      </c>
      <c r="G15" s="94">
        <v>188</v>
      </c>
      <c r="H15" s="96">
        <v>67</v>
      </c>
      <c r="I15" s="96">
        <v>131</v>
      </c>
      <c r="J15" s="96">
        <v>360</v>
      </c>
      <c r="K15" s="96">
        <v>118</v>
      </c>
      <c r="L15" s="108">
        <v>79</v>
      </c>
      <c r="M15" s="108">
        <v>213</v>
      </c>
    </row>
    <row r="16" spans="1:13" s="17" customFormat="1">
      <c r="B16" s="74" t="s">
        <v>32</v>
      </c>
      <c r="C16" s="49"/>
      <c r="D16" s="102">
        <f t="shared" ref="D16:M16" si="1">SUM(D11:D15)</f>
        <v>323</v>
      </c>
      <c r="E16" s="102">
        <f t="shared" si="1"/>
        <v>252</v>
      </c>
      <c r="F16" s="102">
        <f t="shared" si="1"/>
        <v>232</v>
      </c>
      <c r="G16" s="102">
        <f t="shared" si="1"/>
        <v>188</v>
      </c>
      <c r="H16" s="100">
        <f t="shared" si="1"/>
        <v>67</v>
      </c>
      <c r="I16" s="103">
        <f t="shared" si="1"/>
        <v>131</v>
      </c>
      <c r="J16" s="101">
        <f t="shared" si="1"/>
        <v>495</v>
      </c>
      <c r="K16" s="101">
        <f t="shared" si="1"/>
        <v>289</v>
      </c>
      <c r="L16" s="101">
        <f t="shared" si="1"/>
        <v>127</v>
      </c>
      <c r="M16" s="101">
        <f t="shared" si="1"/>
        <v>317</v>
      </c>
    </row>
    <row r="17" spans="1:13" s="17" customFormat="1" ht="25.5" customHeight="1">
      <c r="B17" s="147" t="s">
        <v>3</v>
      </c>
      <c r="C17" s="91" t="s">
        <v>25</v>
      </c>
      <c r="D17" s="114">
        <v>12</v>
      </c>
      <c r="E17" s="114">
        <v>15</v>
      </c>
      <c r="F17" s="114">
        <v>101</v>
      </c>
      <c r="G17" s="114">
        <v>0</v>
      </c>
      <c r="H17" s="93">
        <v>106</v>
      </c>
      <c r="I17" s="93">
        <v>0</v>
      </c>
      <c r="J17" s="93">
        <v>12</v>
      </c>
      <c r="K17" s="93">
        <v>0</v>
      </c>
      <c r="L17" s="94">
        <v>0</v>
      </c>
      <c r="M17" s="94">
        <v>0</v>
      </c>
    </row>
    <row r="18" spans="1:13" s="17" customFormat="1" ht="25.5" customHeight="1">
      <c r="B18" s="148"/>
      <c r="C18" s="91" t="s">
        <v>34</v>
      </c>
      <c r="D18" s="94">
        <v>0</v>
      </c>
      <c r="E18" s="94">
        <v>0</v>
      </c>
      <c r="F18" s="94">
        <v>322</v>
      </c>
      <c r="G18" s="94">
        <v>230</v>
      </c>
      <c r="H18" s="93">
        <v>228</v>
      </c>
      <c r="I18" s="93">
        <v>40</v>
      </c>
      <c r="J18" s="93">
        <v>378</v>
      </c>
      <c r="K18" s="93">
        <v>257</v>
      </c>
      <c r="L18" s="94">
        <v>156</v>
      </c>
      <c r="M18" s="94">
        <v>0</v>
      </c>
    </row>
    <row r="19" spans="1:13" s="17" customFormat="1" ht="25.5" customHeight="1">
      <c r="B19" s="148"/>
      <c r="C19" s="92" t="s">
        <v>67</v>
      </c>
      <c r="D19" s="94"/>
      <c r="E19" s="94"/>
      <c r="F19" s="94"/>
      <c r="G19" s="94"/>
      <c r="H19" s="93"/>
      <c r="I19" s="93"/>
      <c r="J19" s="93"/>
      <c r="K19" s="93"/>
      <c r="L19" s="94"/>
      <c r="M19" s="94"/>
    </row>
    <row r="20" spans="1:13" s="17" customFormat="1" ht="25.5" customHeight="1">
      <c r="B20" s="148"/>
      <c r="C20" s="104" t="s">
        <v>36</v>
      </c>
      <c r="D20" s="94">
        <v>0</v>
      </c>
      <c r="E20" s="94">
        <v>0</v>
      </c>
      <c r="F20" s="94">
        <v>0</v>
      </c>
      <c r="G20" s="94">
        <v>0</v>
      </c>
      <c r="H20" s="93">
        <v>227</v>
      </c>
      <c r="I20" s="93">
        <v>138</v>
      </c>
      <c r="J20" s="93">
        <v>87</v>
      </c>
      <c r="K20" s="93">
        <v>724</v>
      </c>
      <c r="L20" s="94">
        <v>12</v>
      </c>
      <c r="M20" s="94">
        <v>401</v>
      </c>
    </row>
    <row r="21" spans="1:13" s="17" customFormat="1" ht="26.25" customHeight="1">
      <c r="B21" s="149"/>
      <c r="C21" s="91" t="s">
        <v>35</v>
      </c>
      <c r="D21" s="94">
        <v>403</v>
      </c>
      <c r="E21" s="94">
        <v>918</v>
      </c>
      <c r="F21" s="94">
        <v>593</v>
      </c>
      <c r="G21" s="94">
        <v>385</v>
      </c>
      <c r="H21" s="95">
        <v>250</v>
      </c>
      <c r="I21" s="95">
        <v>830</v>
      </c>
      <c r="J21" s="95">
        <v>1179</v>
      </c>
      <c r="K21" s="95">
        <v>947</v>
      </c>
      <c r="L21" s="108">
        <v>1841</v>
      </c>
      <c r="M21" s="108">
        <v>1756</v>
      </c>
    </row>
    <row r="22" spans="1:13" s="17" customFormat="1">
      <c r="B22" s="74" t="s">
        <v>32</v>
      </c>
      <c r="C22" s="49"/>
      <c r="D22" s="100">
        <f t="shared" ref="D22:M22" si="2">SUM(D17:D21)</f>
        <v>415</v>
      </c>
      <c r="E22" s="103">
        <f t="shared" si="2"/>
        <v>933</v>
      </c>
      <c r="F22" s="101">
        <f t="shared" si="2"/>
        <v>1016</v>
      </c>
      <c r="G22" s="101">
        <f t="shared" si="2"/>
        <v>615</v>
      </c>
      <c r="H22" s="100">
        <f t="shared" si="2"/>
        <v>811</v>
      </c>
      <c r="I22" s="101">
        <f t="shared" si="2"/>
        <v>1008</v>
      </c>
      <c r="J22" s="101">
        <f t="shared" si="2"/>
        <v>1656</v>
      </c>
      <c r="K22" s="100">
        <f t="shared" si="2"/>
        <v>1928</v>
      </c>
      <c r="L22" s="101">
        <f t="shared" si="2"/>
        <v>2009</v>
      </c>
      <c r="M22" s="101">
        <f t="shared" si="2"/>
        <v>2157</v>
      </c>
    </row>
    <row r="23" spans="1:13" ht="12" thickBot="1">
      <c r="A23" s="75" t="s">
        <v>33</v>
      </c>
      <c r="B23" s="75"/>
      <c r="C23" s="76"/>
      <c r="D23" s="105">
        <f t="shared" ref="D23:M23" si="3">SUM(D22,D16,D10)</f>
        <v>738</v>
      </c>
      <c r="E23" s="106">
        <f t="shared" si="3"/>
        <v>1244</v>
      </c>
      <c r="F23" s="106">
        <f t="shared" si="3"/>
        <v>1785</v>
      </c>
      <c r="G23" s="106">
        <f t="shared" si="3"/>
        <v>2183</v>
      </c>
      <c r="H23" s="106">
        <f t="shared" si="3"/>
        <v>1858</v>
      </c>
      <c r="I23" s="107">
        <f t="shared" si="3"/>
        <v>2279</v>
      </c>
      <c r="J23" s="105">
        <f t="shared" si="3"/>
        <v>2527</v>
      </c>
      <c r="K23" s="106">
        <f t="shared" si="3"/>
        <v>2660</v>
      </c>
      <c r="L23" s="107">
        <f t="shared" si="3"/>
        <v>2239</v>
      </c>
      <c r="M23" s="107">
        <f t="shared" si="3"/>
        <v>2797</v>
      </c>
    </row>
    <row r="25" spans="1:13">
      <c r="A25" s="26"/>
    </row>
    <row r="26" spans="1:13">
      <c r="A26" s="26"/>
    </row>
    <row r="27" spans="1:13">
      <c r="A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</row>
    <row r="31" spans="1:13">
      <c r="B31" s="53"/>
      <c r="D31" s="17"/>
      <c r="E31" s="17"/>
      <c r="F31" s="17"/>
      <c r="G31" s="17"/>
      <c r="H31" s="17"/>
      <c r="I31" s="17"/>
      <c r="J31" s="17"/>
      <c r="K31" s="17"/>
      <c r="L31" s="17"/>
      <c r="M31" s="17"/>
    </row>
  </sheetData>
  <mergeCells count="3">
    <mergeCell ref="B5:B9"/>
    <mergeCell ref="B11:B15"/>
    <mergeCell ref="B17:B21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81" orientation="landscape" horizont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Viviendas Terminadas</vt:lpstr>
      <vt:lpstr>Terminadas publica</vt:lpstr>
      <vt:lpstr>Vivi. Terminadas Alquiler</vt:lpstr>
      <vt:lpstr>Vivi. termi Area Funcional</vt:lpstr>
      <vt:lpstr>Vivi Termi Capitales</vt:lpstr>
      <vt:lpstr>'Terminadas publica'!Área_de_impresión</vt:lpstr>
      <vt:lpstr>'Vivi Termi Capitales'!Área_de_impresión</vt:lpstr>
      <vt:lpstr>'Vivi. termi Area Funcional'!Área_de_impresión</vt:lpstr>
      <vt:lpstr>'Vivi. Terminadas Alquiler'!Área_de_impresión</vt:lpstr>
      <vt:lpstr>'Viviendas Terminadas'!Área_de_impresión</vt:lpstr>
      <vt:lpstr>'Vivi. termi Area Funcional'!Títulos_a_imprimir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Azterlanak, plangintza eta aurr</dc:creator>
  <cp:lastModifiedBy>Palacios Navarro, Amaya</cp:lastModifiedBy>
  <cp:lastPrinted>2016-01-14T14:45:27Z</cp:lastPrinted>
  <dcterms:created xsi:type="dcterms:W3CDTF">1998-10-07T11:16:46Z</dcterms:created>
  <dcterms:modified xsi:type="dcterms:W3CDTF">2016-04-18T07:57:26Z</dcterms:modified>
</cp:coreProperties>
</file>